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0"/>
  </bookViews>
  <sheets>
    <sheet name="Einstellungen" sheetId="1" r:id="rId1"/>
    <sheet name="Gesamtkosten" sheetId="2" r:id="rId2"/>
    <sheet name="Grenzkosten" sheetId="3" r:id="rId3"/>
    <sheet name="Stückkosten" sheetId="4" r:id="rId4"/>
    <sheet name="Maschinenparkvariation" sheetId="5" r:id="rId5"/>
    <sheet name="Rechenwerte" sheetId="6" r:id="rId6"/>
  </sheets>
  <definedNames/>
  <calcPr fullCalcOnLoad="1"/>
</workbook>
</file>

<file path=xl/sharedStrings.xml><?xml version="1.0" encoding="utf-8"?>
<sst xmlns="http://schemas.openxmlformats.org/spreadsheetml/2006/main" count="66" uniqueCount="57">
  <si>
    <t>Outputmenge</t>
  </si>
  <si>
    <t>Fixkosten</t>
  </si>
  <si>
    <t>Gesamtkosten</t>
  </si>
  <si>
    <t>Stückkosten</t>
  </si>
  <si>
    <t>Kf/x</t>
  </si>
  <si>
    <t>Kf</t>
  </si>
  <si>
    <t>x</t>
  </si>
  <si>
    <t>fixe Stückk.</t>
  </si>
  <si>
    <t>K/x</t>
  </si>
  <si>
    <t>Fixkostensatz</t>
  </si>
  <si>
    <t>Kapazitätsgrenze</t>
  </si>
  <si>
    <t>Variable Kost</t>
  </si>
  <si>
    <t>Kv Vollauslastg</t>
  </si>
  <si>
    <t>K Vollauslast</t>
  </si>
  <si>
    <t>var. Stückk</t>
  </si>
  <si>
    <t>Kv/x</t>
  </si>
  <si>
    <t>f</t>
  </si>
  <si>
    <t>c</t>
  </si>
  <si>
    <t>p</t>
  </si>
  <si>
    <t>n</t>
  </si>
  <si>
    <t>Anzahl Maschinen m</t>
  </si>
  <si>
    <t>m+2</t>
  </si>
  <si>
    <t>m+3</t>
  </si>
  <si>
    <t>Größe über 500 wählen wenn ohne sprungfixe Kosten</t>
  </si>
  <si>
    <t>m+1 Teilauslastung</t>
  </si>
  <si>
    <t>Grafische Darstellung von Kostenfunktionen bei Variation der Annahmen</t>
  </si>
  <si>
    <t>0&lt;n&lt;1</t>
  </si>
  <si>
    <t>steigende Skalenerträge</t>
  </si>
  <si>
    <t>n=1</t>
  </si>
  <si>
    <t>lineare Skalenerträge</t>
  </si>
  <si>
    <t>n&gt;1</t>
  </si>
  <si>
    <t>sinkende Skalenerträge</t>
  </si>
  <si>
    <t>Eingabefelder</t>
  </si>
  <si>
    <t>Minimum K</t>
  </si>
  <si>
    <t>Gesamtkosten K bei variabler Maschinenzahl und voller Belegung der zuerst</t>
  </si>
  <si>
    <t>beschafften Maschinen verglichen mit teilweiser Belegung aller Maschinen</t>
  </si>
  <si>
    <t>m Vollauslastung</t>
  </si>
  <si>
    <t>m Teilauslastung</t>
  </si>
  <si>
    <t>Stück Output</t>
  </si>
  <si>
    <t>Skalenertragsfaktor</t>
  </si>
  <si>
    <t>Werte, bei denen sich die Kurvenverläufe gut sehen lassen</t>
  </si>
  <si>
    <t>1) Keine Betriebsgrößenvariation</t>
  </si>
  <si>
    <t>Ergebnistabellen zu den Übersichtsgrafiken</t>
  </si>
  <si>
    <t>linerare</t>
  </si>
  <si>
    <t>sinkende</t>
  </si>
  <si>
    <t>Art der Skalenerträge</t>
  </si>
  <si>
    <t>steigende</t>
  </si>
  <si>
    <t>Preis des variabl Inputs</t>
  </si>
  <si>
    <t>2) Mit Kapazitätsänderung</t>
  </si>
  <si>
    <t>Grenzkosten</t>
  </si>
  <si>
    <t>dK/dx</t>
  </si>
  <si>
    <t>in der Produktionsfunktion</t>
  </si>
  <si>
    <t>Maschinenanzahl m errechnet sich aus c</t>
  </si>
  <si>
    <t>Generell: Maschinenparkvariation bringt Vorteile, wenn es sich erstens um sinkende Skalenerträge in der Produktionsfunktion handelt und zweitens die Fixkostensrünge im Verhältnis zu den maximalen Grenzkosten gering sind</t>
  </si>
  <si>
    <t>Maschinenanzahl</t>
  </si>
  <si>
    <t xml:space="preserve">m </t>
  </si>
  <si>
    <t xml:space="preserve">x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</si>
</sst>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000"/>
    <numFmt numFmtId="166" formatCode="#,##0.0"/>
    <numFmt numFmtId="167" formatCode="0.0"/>
    <numFmt numFmtId="168" formatCode="[$-407]dddd\,\ d\.\ mmmm\ yyyy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16"/>
      <name val="Arial"/>
      <family val="0"/>
    </font>
    <font>
      <sz val="18"/>
      <color indexed="10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9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4" fontId="0" fillId="33" borderId="12" xfId="0" applyNumberFormat="1" applyFill="1" applyBorder="1" applyAlignment="1">
      <alignment/>
    </xf>
    <xf numFmtId="3" fontId="0" fillId="33" borderId="12" xfId="0" applyNumberFormat="1" applyFill="1" applyBorder="1" applyAlignment="1">
      <alignment horizontal="left"/>
    </xf>
    <xf numFmtId="3" fontId="0" fillId="33" borderId="12" xfId="0" applyNumberFormat="1" applyFill="1" applyBorder="1" applyAlignment="1">
      <alignment horizontal="center"/>
    </xf>
    <xf numFmtId="4" fontId="0" fillId="33" borderId="11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0" borderId="0" xfId="0" applyNumberFormat="1" applyBorder="1" applyAlignment="1">
      <alignment horizontal="center"/>
    </xf>
    <xf numFmtId="3" fontId="0" fillId="34" borderId="0" xfId="0" applyNumberFormat="1" applyFill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4" fontId="0" fillId="34" borderId="0" xfId="57" applyFont="1" applyFill="1" applyBorder="1" applyAlignment="1">
      <alignment/>
    </xf>
    <xf numFmtId="166" fontId="0" fillId="34" borderId="0" xfId="0" applyNumberFormat="1" applyFill="1" applyBorder="1" applyAlignment="1">
      <alignment/>
    </xf>
    <xf numFmtId="0" fontId="0" fillId="35" borderId="12" xfId="0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7" fillId="36" borderId="15" xfId="0" applyFont="1" applyFill="1" applyBorder="1" applyAlignment="1">
      <alignment horizontal="center"/>
    </xf>
    <xf numFmtId="0" fontId="7" fillId="36" borderId="16" xfId="0" applyFont="1" applyFill="1" applyBorder="1" applyAlignment="1">
      <alignment horizontal="center"/>
    </xf>
    <xf numFmtId="0" fontId="7" fillId="36" borderId="17" xfId="0" applyFont="1" applyFill="1" applyBorder="1" applyAlignment="1">
      <alignment horizontal="center"/>
    </xf>
    <xf numFmtId="4" fontId="6" fillId="0" borderId="14" xfId="0" applyNumberFormat="1" applyFont="1" applyBorder="1" applyAlignment="1">
      <alignment/>
    </xf>
    <xf numFmtId="4" fontId="0" fillId="0" borderId="0" xfId="0" applyNumberFormat="1" applyBorder="1" applyAlignment="1">
      <alignment vertical="top" wrapText="1"/>
    </xf>
    <xf numFmtId="4" fontId="0" fillId="0" borderId="13" xfId="0" applyNumberFormat="1" applyBorder="1" applyAlignment="1">
      <alignment vertical="top" wrapText="1"/>
    </xf>
    <xf numFmtId="4" fontId="0" fillId="0" borderId="14" xfId="0" applyNumberFormat="1" applyBorder="1" applyAlignment="1">
      <alignment vertical="top" wrapText="1"/>
    </xf>
    <xf numFmtId="4" fontId="0" fillId="0" borderId="18" xfId="0" applyNumberFormat="1" applyBorder="1" applyAlignment="1">
      <alignment vertical="top" wrapText="1"/>
    </xf>
    <xf numFmtId="4" fontId="0" fillId="0" borderId="19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0" fontId="0" fillId="35" borderId="20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6" borderId="19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3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4" fontId="0" fillId="0" borderId="19" xfId="0" applyNumberFormat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3" fillId="34" borderId="0" xfId="0" applyNumberFormat="1" applyFont="1" applyFill="1" applyBorder="1" applyAlignment="1">
      <alignment horizontal="left" vertical="center"/>
    </xf>
    <xf numFmtId="4" fontId="0" fillId="33" borderId="23" xfId="0" applyNumberFormat="1" applyFill="1" applyBorder="1" applyAlignment="1">
      <alignment/>
    </xf>
    <xf numFmtId="4" fontId="0" fillId="33" borderId="24" xfId="0" applyNumberFormat="1" applyFill="1" applyBorder="1" applyAlignment="1">
      <alignment/>
    </xf>
    <xf numFmtId="4" fontId="0" fillId="33" borderId="25" xfId="0" applyNumberFormat="1" applyFill="1" applyBorder="1" applyAlignment="1">
      <alignment/>
    </xf>
    <xf numFmtId="4" fontId="0" fillId="33" borderId="26" xfId="0" applyNumberFormat="1" applyFill="1" applyBorder="1" applyAlignment="1">
      <alignment/>
    </xf>
    <xf numFmtId="4" fontId="0" fillId="33" borderId="27" xfId="0" applyNumberFormat="1" applyFill="1" applyBorder="1" applyAlignment="1">
      <alignment/>
    </xf>
    <xf numFmtId="4" fontId="0" fillId="33" borderId="28" xfId="0" applyNumberFormat="1" applyFill="1" applyBorder="1" applyAlignment="1">
      <alignment/>
    </xf>
    <xf numFmtId="0" fontId="4" fillId="37" borderId="0" xfId="0" applyFont="1" applyFill="1" applyAlignment="1">
      <alignment vertical="top" wrapText="1"/>
    </xf>
    <xf numFmtId="0" fontId="0" fillId="33" borderId="23" xfId="0" applyFill="1" applyBorder="1" applyAlignment="1">
      <alignment horizontal="center" vertical="top" wrapText="1"/>
    </xf>
    <xf numFmtId="0" fontId="0" fillId="33" borderId="25" xfId="0" applyFill="1" applyBorder="1" applyAlignment="1">
      <alignment horizontal="center" vertical="top" wrapText="1"/>
    </xf>
    <xf numFmtId="0" fontId="0" fillId="33" borderId="26" xfId="0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top" wrapText="1"/>
    </xf>
    <xf numFmtId="5" fontId="0" fillId="34" borderId="0" xfId="57" applyNumberFormat="1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2" fillId="38" borderId="25" xfId="0" applyFont="1" applyFill="1" applyBorder="1" applyAlignment="1">
      <alignment/>
    </xf>
    <xf numFmtId="0" fontId="2" fillId="38" borderId="23" xfId="0" applyFont="1" applyFill="1" applyBorder="1" applyAlignment="1">
      <alignment/>
    </xf>
    <xf numFmtId="0" fontId="2" fillId="38" borderId="29" xfId="0" applyFont="1" applyFill="1" applyBorder="1" applyAlignment="1">
      <alignment/>
    </xf>
    <xf numFmtId="44" fontId="2" fillId="38" borderId="30" xfId="57" applyFont="1" applyFill="1" applyBorder="1" applyAlignment="1">
      <alignment/>
    </xf>
    <xf numFmtId="44" fontId="2" fillId="38" borderId="31" xfId="57" applyFont="1" applyFill="1" applyBorder="1" applyAlignment="1">
      <alignment/>
    </xf>
    <xf numFmtId="44" fontId="2" fillId="38" borderId="32" xfId="57" applyFont="1" applyFill="1" applyBorder="1" applyAlignment="1">
      <alignment/>
    </xf>
    <xf numFmtId="44" fontId="2" fillId="38" borderId="13" xfId="57" applyFont="1" applyFill="1" applyBorder="1" applyAlignment="1">
      <alignment/>
    </xf>
    <xf numFmtId="0" fontId="2" fillId="38" borderId="11" xfId="0" applyFont="1" applyFill="1" applyBorder="1" applyAlignment="1">
      <alignment/>
    </xf>
    <xf numFmtId="167" fontId="2" fillId="38" borderId="28" xfId="0" applyNumberFormat="1" applyFont="1" applyFill="1" applyBorder="1" applyAlignment="1">
      <alignment/>
    </xf>
    <xf numFmtId="0" fontId="2" fillId="38" borderId="26" xfId="0" applyFont="1" applyFill="1" applyBorder="1" applyAlignment="1">
      <alignment/>
    </xf>
    <xf numFmtId="167" fontId="2" fillId="38" borderId="33" xfId="0" applyNumberFormat="1" applyFont="1" applyFill="1" applyBorder="1" applyAlignment="1">
      <alignment/>
    </xf>
    <xf numFmtId="3" fontId="2" fillId="38" borderId="10" xfId="0" applyNumberFormat="1" applyFont="1" applyFill="1" applyBorder="1" applyAlignment="1">
      <alignment/>
    </xf>
    <xf numFmtId="3" fontId="2" fillId="38" borderId="25" xfId="0" applyNumberFormat="1" applyFont="1" applyFill="1" applyBorder="1" applyAlignment="1">
      <alignment/>
    </xf>
    <xf numFmtId="3" fontId="2" fillId="38" borderId="23" xfId="0" applyNumberFormat="1" applyFont="1" applyFill="1" applyBorder="1" applyAlignment="1">
      <alignment/>
    </xf>
    <xf numFmtId="3" fontId="2" fillId="38" borderId="29" xfId="0" applyNumberFormat="1" applyFont="1" applyFill="1" applyBorder="1" applyAlignment="1">
      <alignment/>
    </xf>
    <xf numFmtId="166" fontId="2" fillId="38" borderId="34" xfId="0" applyNumberFormat="1" applyFont="1" applyFill="1" applyBorder="1" applyAlignment="1">
      <alignment/>
    </xf>
    <xf numFmtId="166" fontId="2" fillId="38" borderId="35" xfId="0" applyNumberFormat="1" applyFont="1" applyFill="1" applyBorder="1" applyAlignment="1">
      <alignment/>
    </xf>
    <xf numFmtId="166" fontId="2" fillId="38" borderId="36" xfId="0" applyNumberFormat="1" applyFont="1" applyFill="1" applyBorder="1" applyAlignment="1">
      <alignment/>
    </xf>
    <xf numFmtId="166" fontId="2" fillId="38" borderId="18" xfId="0" applyNumberFormat="1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1"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0"/>
      </font>
    </dxf>
    <dxf>
      <font>
        <b val="0"/>
        <i val="0"/>
        <color indexed="11"/>
      </font>
    </dxf>
    <dxf>
      <font>
        <color indexed="10"/>
      </font>
    </dxf>
    <dxf>
      <font>
        <color indexed="11"/>
      </font>
    </dxf>
    <dxf>
      <font>
        <color indexed="10"/>
      </font>
    </dxf>
    <dxf>
      <font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Gesamtkostenverlauf bei Vollauslastung der vorhandenen Maschinen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575"/>
          <c:w val="0.95425"/>
          <c:h val="0.79025"/>
        </c:manualLayout>
      </c:layout>
      <c:lineChart>
        <c:grouping val="standard"/>
        <c:varyColors val="0"/>
        <c:ser>
          <c:idx val="1"/>
          <c:order val="0"/>
          <c:tx>
            <c:strRef>
              <c:f>Rechenwerte!$D$5</c:f>
              <c:strCache>
                <c:ptCount val="1"/>
                <c:pt idx="0">
                  <c:v>Kf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Rechenwerte!$D$6:$D$506</c:f>
              <c:numCache>
                <c:ptCount val="50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50</c:v>
                </c:pt>
                <c:pt idx="72">
                  <c:v>50</c:v>
                </c:pt>
                <c:pt idx="73">
                  <c:v>50</c:v>
                </c:pt>
                <c:pt idx="74">
                  <c:v>50</c:v>
                </c:pt>
                <c:pt idx="75">
                  <c:v>50</c:v>
                </c:pt>
                <c:pt idx="76">
                  <c:v>50</c:v>
                </c:pt>
                <c:pt idx="77">
                  <c:v>50</c:v>
                </c:pt>
                <c:pt idx="78">
                  <c:v>50</c:v>
                </c:pt>
                <c:pt idx="79">
                  <c:v>50</c:v>
                </c:pt>
                <c:pt idx="80">
                  <c:v>50</c:v>
                </c:pt>
                <c:pt idx="81">
                  <c:v>50</c:v>
                </c:pt>
                <c:pt idx="82">
                  <c:v>50</c:v>
                </c:pt>
                <c:pt idx="83">
                  <c:v>50</c:v>
                </c:pt>
                <c:pt idx="84">
                  <c:v>50</c:v>
                </c:pt>
                <c:pt idx="85">
                  <c:v>50</c:v>
                </c:pt>
                <c:pt idx="86">
                  <c:v>50</c:v>
                </c:pt>
                <c:pt idx="87">
                  <c:v>50</c:v>
                </c:pt>
                <c:pt idx="88">
                  <c:v>50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50</c:v>
                </c:pt>
                <c:pt idx="100">
                  <c:v>50</c:v>
                </c:pt>
                <c:pt idx="101">
                  <c:v>50</c:v>
                </c:pt>
                <c:pt idx="102">
                  <c:v>50</c:v>
                </c:pt>
                <c:pt idx="103">
                  <c:v>50</c:v>
                </c:pt>
                <c:pt idx="104">
                  <c:v>50</c:v>
                </c:pt>
                <c:pt idx="105">
                  <c:v>50</c:v>
                </c:pt>
                <c:pt idx="106">
                  <c:v>50</c:v>
                </c:pt>
                <c:pt idx="107">
                  <c:v>50</c:v>
                </c:pt>
                <c:pt idx="108">
                  <c:v>50</c:v>
                </c:pt>
                <c:pt idx="109">
                  <c:v>50</c:v>
                </c:pt>
                <c:pt idx="110">
                  <c:v>50</c:v>
                </c:pt>
                <c:pt idx="111">
                  <c:v>50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50</c:v>
                </c:pt>
                <c:pt idx="116">
                  <c:v>50</c:v>
                </c:pt>
                <c:pt idx="117">
                  <c:v>50</c:v>
                </c:pt>
                <c:pt idx="118">
                  <c:v>50</c:v>
                </c:pt>
                <c:pt idx="119">
                  <c:v>50</c:v>
                </c:pt>
                <c:pt idx="120">
                  <c:v>50</c:v>
                </c:pt>
                <c:pt idx="121">
                  <c:v>50</c:v>
                </c:pt>
                <c:pt idx="122">
                  <c:v>50</c:v>
                </c:pt>
                <c:pt idx="123">
                  <c:v>50</c:v>
                </c:pt>
                <c:pt idx="124">
                  <c:v>50</c:v>
                </c:pt>
                <c:pt idx="125">
                  <c:v>50</c:v>
                </c:pt>
                <c:pt idx="126">
                  <c:v>50</c:v>
                </c:pt>
                <c:pt idx="127">
                  <c:v>50</c:v>
                </c:pt>
                <c:pt idx="128">
                  <c:v>50</c:v>
                </c:pt>
                <c:pt idx="129">
                  <c:v>50</c:v>
                </c:pt>
                <c:pt idx="130">
                  <c:v>50</c:v>
                </c:pt>
                <c:pt idx="131">
                  <c:v>50</c:v>
                </c:pt>
                <c:pt idx="132">
                  <c:v>50</c:v>
                </c:pt>
                <c:pt idx="133">
                  <c:v>50</c:v>
                </c:pt>
                <c:pt idx="134">
                  <c:v>50</c:v>
                </c:pt>
                <c:pt idx="135">
                  <c:v>50</c:v>
                </c:pt>
                <c:pt idx="136">
                  <c:v>50</c:v>
                </c:pt>
                <c:pt idx="137">
                  <c:v>50</c:v>
                </c:pt>
                <c:pt idx="138">
                  <c:v>50</c:v>
                </c:pt>
                <c:pt idx="139">
                  <c:v>50</c:v>
                </c:pt>
                <c:pt idx="140">
                  <c:v>50</c:v>
                </c:pt>
                <c:pt idx="141">
                  <c:v>50</c:v>
                </c:pt>
                <c:pt idx="142">
                  <c:v>50</c:v>
                </c:pt>
                <c:pt idx="143">
                  <c:v>50</c:v>
                </c:pt>
                <c:pt idx="144">
                  <c:v>50</c:v>
                </c:pt>
                <c:pt idx="145">
                  <c:v>50</c:v>
                </c:pt>
                <c:pt idx="146">
                  <c:v>50</c:v>
                </c:pt>
                <c:pt idx="147">
                  <c:v>50</c:v>
                </c:pt>
                <c:pt idx="148">
                  <c:v>50</c:v>
                </c:pt>
                <c:pt idx="149">
                  <c:v>50</c:v>
                </c:pt>
                <c:pt idx="150">
                  <c:v>50</c:v>
                </c:pt>
                <c:pt idx="151">
                  <c:v>50</c:v>
                </c:pt>
                <c:pt idx="152">
                  <c:v>50</c:v>
                </c:pt>
                <c:pt idx="153">
                  <c:v>50</c:v>
                </c:pt>
                <c:pt idx="154">
                  <c:v>50</c:v>
                </c:pt>
                <c:pt idx="155">
                  <c:v>50</c:v>
                </c:pt>
                <c:pt idx="156">
                  <c:v>50</c:v>
                </c:pt>
                <c:pt idx="157">
                  <c:v>50</c:v>
                </c:pt>
                <c:pt idx="158">
                  <c:v>50</c:v>
                </c:pt>
                <c:pt idx="159">
                  <c:v>50</c:v>
                </c:pt>
                <c:pt idx="160">
                  <c:v>50</c:v>
                </c:pt>
                <c:pt idx="161">
                  <c:v>50</c:v>
                </c:pt>
                <c:pt idx="162">
                  <c:v>50</c:v>
                </c:pt>
                <c:pt idx="163">
                  <c:v>50</c:v>
                </c:pt>
                <c:pt idx="164">
                  <c:v>50</c:v>
                </c:pt>
                <c:pt idx="165">
                  <c:v>50</c:v>
                </c:pt>
                <c:pt idx="166">
                  <c:v>50</c:v>
                </c:pt>
                <c:pt idx="167">
                  <c:v>50</c:v>
                </c:pt>
                <c:pt idx="168">
                  <c:v>50</c:v>
                </c:pt>
                <c:pt idx="169">
                  <c:v>50</c:v>
                </c:pt>
                <c:pt idx="170">
                  <c:v>50</c:v>
                </c:pt>
                <c:pt idx="171">
                  <c:v>50</c:v>
                </c:pt>
                <c:pt idx="172">
                  <c:v>50</c:v>
                </c:pt>
                <c:pt idx="173">
                  <c:v>50</c:v>
                </c:pt>
                <c:pt idx="174">
                  <c:v>50</c:v>
                </c:pt>
                <c:pt idx="175">
                  <c:v>50</c:v>
                </c:pt>
                <c:pt idx="176">
                  <c:v>50</c:v>
                </c:pt>
                <c:pt idx="177">
                  <c:v>50</c:v>
                </c:pt>
                <c:pt idx="178">
                  <c:v>50</c:v>
                </c:pt>
                <c:pt idx="179">
                  <c:v>50</c:v>
                </c:pt>
                <c:pt idx="180">
                  <c:v>50</c:v>
                </c:pt>
                <c:pt idx="181">
                  <c:v>50</c:v>
                </c:pt>
                <c:pt idx="182">
                  <c:v>50</c:v>
                </c:pt>
                <c:pt idx="183">
                  <c:v>50</c:v>
                </c:pt>
                <c:pt idx="184">
                  <c:v>50</c:v>
                </c:pt>
                <c:pt idx="185">
                  <c:v>50</c:v>
                </c:pt>
                <c:pt idx="186">
                  <c:v>50</c:v>
                </c:pt>
                <c:pt idx="187">
                  <c:v>50</c:v>
                </c:pt>
                <c:pt idx="188">
                  <c:v>50</c:v>
                </c:pt>
                <c:pt idx="189">
                  <c:v>50</c:v>
                </c:pt>
                <c:pt idx="190">
                  <c:v>50</c:v>
                </c:pt>
                <c:pt idx="191">
                  <c:v>50</c:v>
                </c:pt>
                <c:pt idx="192">
                  <c:v>50</c:v>
                </c:pt>
                <c:pt idx="193">
                  <c:v>50</c:v>
                </c:pt>
                <c:pt idx="194">
                  <c:v>50</c:v>
                </c:pt>
                <c:pt idx="195">
                  <c:v>50</c:v>
                </c:pt>
                <c:pt idx="196">
                  <c:v>50</c:v>
                </c:pt>
                <c:pt idx="197">
                  <c:v>50</c:v>
                </c:pt>
                <c:pt idx="198">
                  <c:v>50</c:v>
                </c:pt>
                <c:pt idx="199">
                  <c:v>50</c:v>
                </c:pt>
                <c:pt idx="200">
                  <c:v>50</c:v>
                </c:pt>
                <c:pt idx="201">
                  <c:v>50</c:v>
                </c:pt>
                <c:pt idx="202">
                  <c:v>50</c:v>
                </c:pt>
                <c:pt idx="203">
                  <c:v>50</c:v>
                </c:pt>
                <c:pt idx="204">
                  <c:v>50</c:v>
                </c:pt>
                <c:pt idx="205">
                  <c:v>50</c:v>
                </c:pt>
                <c:pt idx="206">
                  <c:v>50</c:v>
                </c:pt>
                <c:pt idx="207">
                  <c:v>50</c:v>
                </c:pt>
                <c:pt idx="208">
                  <c:v>50</c:v>
                </c:pt>
                <c:pt idx="209">
                  <c:v>50</c:v>
                </c:pt>
                <c:pt idx="210">
                  <c:v>50</c:v>
                </c:pt>
                <c:pt idx="211">
                  <c:v>50</c:v>
                </c:pt>
                <c:pt idx="212">
                  <c:v>50</c:v>
                </c:pt>
                <c:pt idx="213">
                  <c:v>50</c:v>
                </c:pt>
                <c:pt idx="214">
                  <c:v>50</c:v>
                </c:pt>
                <c:pt idx="215">
                  <c:v>50</c:v>
                </c:pt>
                <c:pt idx="216">
                  <c:v>50</c:v>
                </c:pt>
                <c:pt idx="217">
                  <c:v>50</c:v>
                </c:pt>
                <c:pt idx="218">
                  <c:v>50</c:v>
                </c:pt>
                <c:pt idx="219">
                  <c:v>50</c:v>
                </c:pt>
                <c:pt idx="220">
                  <c:v>50</c:v>
                </c:pt>
                <c:pt idx="221">
                  <c:v>50</c:v>
                </c:pt>
                <c:pt idx="222">
                  <c:v>50</c:v>
                </c:pt>
                <c:pt idx="223">
                  <c:v>50</c:v>
                </c:pt>
                <c:pt idx="224">
                  <c:v>50</c:v>
                </c:pt>
                <c:pt idx="225">
                  <c:v>50</c:v>
                </c:pt>
                <c:pt idx="226">
                  <c:v>50</c:v>
                </c:pt>
                <c:pt idx="227">
                  <c:v>50</c:v>
                </c:pt>
                <c:pt idx="228">
                  <c:v>50</c:v>
                </c:pt>
                <c:pt idx="229">
                  <c:v>50</c:v>
                </c:pt>
                <c:pt idx="230">
                  <c:v>50</c:v>
                </c:pt>
                <c:pt idx="231">
                  <c:v>50</c:v>
                </c:pt>
                <c:pt idx="232">
                  <c:v>50</c:v>
                </c:pt>
                <c:pt idx="233">
                  <c:v>50</c:v>
                </c:pt>
                <c:pt idx="234">
                  <c:v>50</c:v>
                </c:pt>
                <c:pt idx="235">
                  <c:v>50</c:v>
                </c:pt>
                <c:pt idx="236">
                  <c:v>50</c:v>
                </c:pt>
                <c:pt idx="237">
                  <c:v>50</c:v>
                </c:pt>
                <c:pt idx="238">
                  <c:v>50</c:v>
                </c:pt>
                <c:pt idx="239">
                  <c:v>50</c:v>
                </c:pt>
                <c:pt idx="240">
                  <c:v>50</c:v>
                </c:pt>
                <c:pt idx="241">
                  <c:v>50</c:v>
                </c:pt>
                <c:pt idx="242">
                  <c:v>50</c:v>
                </c:pt>
                <c:pt idx="243">
                  <c:v>50</c:v>
                </c:pt>
                <c:pt idx="244">
                  <c:v>50</c:v>
                </c:pt>
                <c:pt idx="245">
                  <c:v>50</c:v>
                </c:pt>
                <c:pt idx="246">
                  <c:v>50</c:v>
                </c:pt>
                <c:pt idx="247">
                  <c:v>50</c:v>
                </c:pt>
                <c:pt idx="248">
                  <c:v>50</c:v>
                </c:pt>
                <c:pt idx="249">
                  <c:v>50</c:v>
                </c:pt>
                <c:pt idx="250">
                  <c:v>50</c:v>
                </c:pt>
                <c:pt idx="251">
                  <c:v>50</c:v>
                </c:pt>
                <c:pt idx="252">
                  <c:v>50</c:v>
                </c:pt>
                <c:pt idx="253">
                  <c:v>50</c:v>
                </c:pt>
                <c:pt idx="254">
                  <c:v>50</c:v>
                </c:pt>
                <c:pt idx="255">
                  <c:v>50</c:v>
                </c:pt>
                <c:pt idx="256">
                  <c:v>50</c:v>
                </c:pt>
                <c:pt idx="257">
                  <c:v>50</c:v>
                </c:pt>
                <c:pt idx="258">
                  <c:v>50</c:v>
                </c:pt>
                <c:pt idx="259">
                  <c:v>50</c:v>
                </c:pt>
                <c:pt idx="260">
                  <c:v>50</c:v>
                </c:pt>
                <c:pt idx="261">
                  <c:v>50</c:v>
                </c:pt>
                <c:pt idx="262">
                  <c:v>50</c:v>
                </c:pt>
                <c:pt idx="263">
                  <c:v>50</c:v>
                </c:pt>
                <c:pt idx="264">
                  <c:v>50</c:v>
                </c:pt>
                <c:pt idx="265">
                  <c:v>50</c:v>
                </c:pt>
                <c:pt idx="266">
                  <c:v>50</c:v>
                </c:pt>
                <c:pt idx="267">
                  <c:v>50</c:v>
                </c:pt>
                <c:pt idx="268">
                  <c:v>50</c:v>
                </c:pt>
                <c:pt idx="269">
                  <c:v>50</c:v>
                </c:pt>
                <c:pt idx="270">
                  <c:v>50</c:v>
                </c:pt>
                <c:pt idx="271">
                  <c:v>50</c:v>
                </c:pt>
                <c:pt idx="272">
                  <c:v>50</c:v>
                </c:pt>
                <c:pt idx="273">
                  <c:v>50</c:v>
                </c:pt>
                <c:pt idx="274">
                  <c:v>50</c:v>
                </c:pt>
                <c:pt idx="275">
                  <c:v>50</c:v>
                </c:pt>
                <c:pt idx="276">
                  <c:v>50</c:v>
                </c:pt>
                <c:pt idx="277">
                  <c:v>50</c:v>
                </c:pt>
                <c:pt idx="278">
                  <c:v>50</c:v>
                </c:pt>
                <c:pt idx="279">
                  <c:v>50</c:v>
                </c:pt>
                <c:pt idx="280">
                  <c:v>50</c:v>
                </c:pt>
                <c:pt idx="281">
                  <c:v>50</c:v>
                </c:pt>
                <c:pt idx="282">
                  <c:v>50</c:v>
                </c:pt>
                <c:pt idx="283">
                  <c:v>50</c:v>
                </c:pt>
                <c:pt idx="284">
                  <c:v>50</c:v>
                </c:pt>
                <c:pt idx="285">
                  <c:v>50</c:v>
                </c:pt>
                <c:pt idx="286">
                  <c:v>50</c:v>
                </c:pt>
                <c:pt idx="287">
                  <c:v>50</c:v>
                </c:pt>
                <c:pt idx="288">
                  <c:v>50</c:v>
                </c:pt>
                <c:pt idx="289">
                  <c:v>50</c:v>
                </c:pt>
                <c:pt idx="290">
                  <c:v>50</c:v>
                </c:pt>
                <c:pt idx="291">
                  <c:v>50</c:v>
                </c:pt>
                <c:pt idx="292">
                  <c:v>50</c:v>
                </c:pt>
                <c:pt idx="293">
                  <c:v>50</c:v>
                </c:pt>
                <c:pt idx="294">
                  <c:v>50</c:v>
                </c:pt>
                <c:pt idx="295">
                  <c:v>50</c:v>
                </c:pt>
                <c:pt idx="296">
                  <c:v>50</c:v>
                </c:pt>
                <c:pt idx="297">
                  <c:v>50</c:v>
                </c:pt>
                <c:pt idx="298">
                  <c:v>50</c:v>
                </c:pt>
                <c:pt idx="299">
                  <c:v>50</c:v>
                </c:pt>
                <c:pt idx="300">
                  <c:v>50</c:v>
                </c:pt>
                <c:pt idx="301">
                  <c:v>50</c:v>
                </c:pt>
                <c:pt idx="302">
                  <c:v>50</c:v>
                </c:pt>
                <c:pt idx="303">
                  <c:v>50</c:v>
                </c:pt>
                <c:pt idx="304">
                  <c:v>50</c:v>
                </c:pt>
                <c:pt idx="305">
                  <c:v>50</c:v>
                </c:pt>
                <c:pt idx="306">
                  <c:v>50</c:v>
                </c:pt>
                <c:pt idx="307">
                  <c:v>50</c:v>
                </c:pt>
                <c:pt idx="308">
                  <c:v>50</c:v>
                </c:pt>
                <c:pt idx="309">
                  <c:v>50</c:v>
                </c:pt>
                <c:pt idx="310">
                  <c:v>50</c:v>
                </c:pt>
                <c:pt idx="311">
                  <c:v>50</c:v>
                </c:pt>
                <c:pt idx="312">
                  <c:v>50</c:v>
                </c:pt>
                <c:pt idx="313">
                  <c:v>50</c:v>
                </c:pt>
                <c:pt idx="314">
                  <c:v>50</c:v>
                </c:pt>
                <c:pt idx="315">
                  <c:v>50</c:v>
                </c:pt>
                <c:pt idx="316">
                  <c:v>50</c:v>
                </c:pt>
                <c:pt idx="317">
                  <c:v>50</c:v>
                </c:pt>
                <c:pt idx="318">
                  <c:v>50</c:v>
                </c:pt>
                <c:pt idx="319">
                  <c:v>50</c:v>
                </c:pt>
                <c:pt idx="320">
                  <c:v>50</c:v>
                </c:pt>
                <c:pt idx="321">
                  <c:v>50</c:v>
                </c:pt>
                <c:pt idx="322">
                  <c:v>50</c:v>
                </c:pt>
                <c:pt idx="323">
                  <c:v>50</c:v>
                </c:pt>
                <c:pt idx="324">
                  <c:v>50</c:v>
                </c:pt>
                <c:pt idx="325">
                  <c:v>50</c:v>
                </c:pt>
                <c:pt idx="326">
                  <c:v>50</c:v>
                </c:pt>
                <c:pt idx="327">
                  <c:v>50</c:v>
                </c:pt>
                <c:pt idx="328">
                  <c:v>50</c:v>
                </c:pt>
                <c:pt idx="329">
                  <c:v>50</c:v>
                </c:pt>
                <c:pt idx="330">
                  <c:v>50</c:v>
                </c:pt>
                <c:pt idx="331">
                  <c:v>50</c:v>
                </c:pt>
                <c:pt idx="332">
                  <c:v>50</c:v>
                </c:pt>
                <c:pt idx="333">
                  <c:v>50</c:v>
                </c:pt>
                <c:pt idx="334">
                  <c:v>50</c:v>
                </c:pt>
                <c:pt idx="335">
                  <c:v>50</c:v>
                </c:pt>
                <c:pt idx="336">
                  <c:v>50</c:v>
                </c:pt>
                <c:pt idx="337">
                  <c:v>50</c:v>
                </c:pt>
                <c:pt idx="338">
                  <c:v>50</c:v>
                </c:pt>
                <c:pt idx="339">
                  <c:v>50</c:v>
                </c:pt>
                <c:pt idx="340">
                  <c:v>50</c:v>
                </c:pt>
                <c:pt idx="341">
                  <c:v>50</c:v>
                </c:pt>
                <c:pt idx="342">
                  <c:v>50</c:v>
                </c:pt>
                <c:pt idx="343">
                  <c:v>50</c:v>
                </c:pt>
                <c:pt idx="344">
                  <c:v>50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50</c:v>
                </c:pt>
                <c:pt idx="349">
                  <c:v>50</c:v>
                </c:pt>
                <c:pt idx="350">
                  <c:v>50</c:v>
                </c:pt>
                <c:pt idx="351">
                  <c:v>50</c:v>
                </c:pt>
                <c:pt idx="352">
                  <c:v>50</c:v>
                </c:pt>
                <c:pt idx="353">
                  <c:v>50</c:v>
                </c:pt>
                <c:pt idx="354">
                  <c:v>50</c:v>
                </c:pt>
                <c:pt idx="355">
                  <c:v>50</c:v>
                </c:pt>
                <c:pt idx="356">
                  <c:v>50</c:v>
                </c:pt>
                <c:pt idx="357">
                  <c:v>50</c:v>
                </c:pt>
                <c:pt idx="358">
                  <c:v>50</c:v>
                </c:pt>
                <c:pt idx="359">
                  <c:v>50</c:v>
                </c:pt>
                <c:pt idx="360">
                  <c:v>50</c:v>
                </c:pt>
                <c:pt idx="361">
                  <c:v>50</c:v>
                </c:pt>
                <c:pt idx="362">
                  <c:v>50</c:v>
                </c:pt>
                <c:pt idx="363">
                  <c:v>50</c:v>
                </c:pt>
                <c:pt idx="364">
                  <c:v>50</c:v>
                </c:pt>
                <c:pt idx="365">
                  <c:v>50</c:v>
                </c:pt>
                <c:pt idx="366">
                  <c:v>50</c:v>
                </c:pt>
                <c:pt idx="367">
                  <c:v>50</c:v>
                </c:pt>
                <c:pt idx="368">
                  <c:v>50</c:v>
                </c:pt>
                <c:pt idx="369">
                  <c:v>50</c:v>
                </c:pt>
                <c:pt idx="370">
                  <c:v>50</c:v>
                </c:pt>
                <c:pt idx="371">
                  <c:v>50</c:v>
                </c:pt>
                <c:pt idx="372">
                  <c:v>50</c:v>
                </c:pt>
                <c:pt idx="373">
                  <c:v>50</c:v>
                </c:pt>
                <c:pt idx="374">
                  <c:v>50</c:v>
                </c:pt>
                <c:pt idx="375">
                  <c:v>50</c:v>
                </c:pt>
                <c:pt idx="376">
                  <c:v>50</c:v>
                </c:pt>
                <c:pt idx="377">
                  <c:v>50</c:v>
                </c:pt>
                <c:pt idx="378">
                  <c:v>50</c:v>
                </c:pt>
                <c:pt idx="379">
                  <c:v>50</c:v>
                </c:pt>
                <c:pt idx="380">
                  <c:v>50</c:v>
                </c:pt>
                <c:pt idx="381">
                  <c:v>50</c:v>
                </c:pt>
                <c:pt idx="382">
                  <c:v>50</c:v>
                </c:pt>
                <c:pt idx="383">
                  <c:v>50</c:v>
                </c:pt>
                <c:pt idx="384">
                  <c:v>50</c:v>
                </c:pt>
                <c:pt idx="385">
                  <c:v>50</c:v>
                </c:pt>
                <c:pt idx="386">
                  <c:v>50</c:v>
                </c:pt>
                <c:pt idx="387">
                  <c:v>50</c:v>
                </c:pt>
                <c:pt idx="388">
                  <c:v>50</c:v>
                </c:pt>
                <c:pt idx="389">
                  <c:v>50</c:v>
                </c:pt>
                <c:pt idx="390">
                  <c:v>50</c:v>
                </c:pt>
                <c:pt idx="391">
                  <c:v>50</c:v>
                </c:pt>
                <c:pt idx="392">
                  <c:v>50</c:v>
                </c:pt>
                <c:pt idx="393">
                  <c:v>50</c:v>
                </c:pt>
                <c:pt idx="394">
                  <c:v>50</c:v>
                </c:pt>
                <c:pt idx="395">
                  <c:v>50</c:v>
                </c:pt>
                <c:pt idx="396">
                  <c:v>50</c:v>
                </c:pt>
                <c:pt idx="397">
                  <c:v>50</c:v>
                </c:pt>
                <c:pt idx="398">
                  <c:v>50</c:v>
                </c:pt>
                <c:pt idx="399">
                  <c:v>50</c:v>
                </c:pt>
                <c:pt idx="400">
                  <c:v>50</c:v>
                </c:pt>
                <c:pt idx="401">
                  <c:v>50</c:v>
                </c:pt>
                <c:pt idx="402">
                  <c:v>50</c:v>
                </c:pt>
                <c:pt idx="403">
                  <c:v>50</c:v>
                </c:pt>
                <c:pt idx="404">
                  <c:v>50</c:v>
                </c:pt>
                <c:pt idx="405">
                  <c:v>50</c:v>
                </c:pt>
                <c:pt idx="406">
                  <c:v>50</c:v>
                </c:pt>
                <c:pt idx="407">
                  <c:v>50</c:v>
                </c:pt>
                <c:pt idx="408">
                  <c:v>50</c:v>
                </c:pt>
                <c:pt idx="409">
                  <c:v>50</c:v>
                </c:pt>
                <c:pt idx="410">
                  <c:v>50</c:v>
                </c:pt>
                <c:pt idx="411">
                  <c:v>50</c:v>
                </c:pt>
                <c:pt idx="412">
                  <c:v>50</c:v>
                </c:pt>
                <c:pt idx="413">
                  <c:v>50</c:v>
                </c:pt>
                <c:pt idx="414">
                  <c:v>50</c:v>
                </c:pt>
                <c:pt idx="415">
                  <c:v>50</c:v>
                </c:pt>
                <c:pt idx="416">
                  <c:v>50</c:v>
                </c:pt>
                <c:pt idx="417">
                  <c:v>50</c:v>
                </c:pt>
                <c:pt idx="418">
                  <c:v>50</c:v>
                </c:pt>
                <c:pt idx="419">
                  <c:v>50</c:v>
                </c:pt>
                <c:pt idx="420">
                  <c:v>50</c:v>
                </c:pt>
                <c:pt idx="421">
                  <c:v>50</c:v>
                </c:pt>
                <c:pt idx="422">
                  <c:v>50</c:v>
                </c:pt>
                <c:pt idx="423">
                  <c:v>50</c:v>
                </c:pt>
                <c:pt idx="424">
                  <c:v>50</c:v>
                </c:pt>
                <c:pt idx="425">
                  <c:v>50</c:v>
                </c:pt>
                <c:pt idx="426">
                  <c:v>50</c:v>
                </c:pt>
                <c:pt idx="427">
                  <c:v>50</c:v>
                </c:pt>
                <c:pt idx="428">
                  <c:v>50</c:v>
                </c:pt>
                <c:pt idx="429">
                  <c:v>50</c:v>
                </c:pt>
                <c:pt idx="430">
                  <c:v>50</c:v>
                </c:pt>
                <c:pt idx="431">
                  <c:v>50</c:v>
                </c:pt>
                <c:pt idx="432">
                  <c:v>50</c:v>
                </c:pt>
                <c:pt idx="433">
                  <c:v>50</c:v>
                </c:pt>
                <c:pt idx="434">
                  <c:v>50</c:v>
                </c:pt>
                <c:pt idx="435">
                  <c:v>50</c:v>
                </c:pt>
                <c:pt idx="436">
                  <c:v>50</c:v>
                </c:pt>
                <c:pt idx="437">
                  <c:v>50</c:v>
                </c:pt>
                <c:pt idx="438">
                  <c:v>50</c:v>
                </c:pt>
                <c:pt idx="439">
                  <c:v>50</c:v>
                </c:pt>
                <c:pt idx="440">
                  <c:v>50</c:v>
                </c:pt>
                <c:pt idx="441">
                  <c:v>50</c:v>
                </c:pt>
                <c:pt idx="442">
                  <c:v>50</c:v>
                </c:pt>
                <c:pt idx="443">
                  <c:v>50</c:v>
                </c:pt>
                <c:pt idx="444">
                  <c:v>50</c:v>
                </c:pt>
                <c:pt idx="445">
                  <c:v>50</c:v>
                </c:pt>
                <c:pt idx="446">
                  <c:v>50</c:v>
                </c:pt>
                <c:pt idx="447">
                  <c:v>50</c:v>
                </c:pt>
                <c:pt idx="448">
                  <c:v>50</c:v>
                </c:pt>
                <c:pt idx="449">
                  <c:v>50</c:v>
                </c:pt>
                <c:pt idx="450">
                  <c:v>50</c:v>
                </c:pt>
                <c:pt idx="451">
                  <c:v>50</c:v>
                </c:pt>
                <c:pt idx="452">
                  <c:v>50</c:v>
                </c:pt>
                <c:pt idx="453">
                  <c:v>50</c:v>
                </c:pt>
                <c:pt idx="454">
                  <c:v>50</c:v>
                </c:pt>
                <c:pt idx="455">
                  <c:v>50</c:v>
                </c:pt>
                <c:pt idx="456">
                  <c:v>50</c:v>
                </c:pt>
                <c:pt idx="457">
                  <c:v>50</c:v>
                </c:pt>
                <c:pt idx="458">
                  <c:v>50</c:v>
                </c:pt>
                <c:pt idx="459">
                  <c:v>50</c:v>
                </c:pt>
                <c:pt idx="460">
                  <c:v>50</c:v>
                </c:pt>
                <c:pt idx="461">
                  <c:v>50</c:v>
                </c:pt>
                <c:pt idx="462">
                  <c:v>50</c:v>
                </c:pt>
                <c:pt idx="463">
                  <c:v>50</c:v>
                </c:pt>
                <c:pt idx="464">
                  <c:v>50</c:v>
                </c:pt>
                <c:pt idx="465">
                  <c:v>50</c:v>
                </c:pt>
                <c:pt idx="466">
                  <c:v>50</c:v>
                </c:pt>
                <c:pt idx="467">
                  <c:v>50</c:v>
                </c:pt>
                <c:pt idx="468">
                  <c:v>50</c:v>
                </c:pt>
                <c:pt idx="469">
                  <c:v>50</c:v>
                </c:pt>
                <c:pt idx="470">
                  <c:v>50</c:v>
                </c:pt>
                <c:pt idx="471">
                  <c:v>50</c:v>
                </c:pt>
                <c:pt idx="472">
                  <c:v>50</c:v>
                </c:pt>
                <c:pt idx="473">
                  <c:v>50</c:v>
                </c:pt>
                <c:pt idx="474">
                  <c:v>50</c:v>
                </c:pt>
                <c:pt idx="475">
                  <c:v>50</c:v>
                </c:pt>
                <c:pt idx="476">
                  <c:v>50</c:v>
                </c:pt>
                <c:pt idx="477">
                  <c:v>50</c:v>
                </c:pt>
                <c:pt idx="478">
                  <c:v>50</c:v>
                </c:pt>
                <c:pt idx="479">
                  <c:v>50</c:v>
                </c:pt>
                <c:pt idx="480">
                  <c:v>50</c:v>
                </c:pt>
                <c:pt idx="481">
                  <c:v>50</c:v>
                </c:pt>
                <c:pt idx="482">
                  <c:v>50</c:v>
                </c:pt>
                <c:pt idx="483">
                  <c:v>50</c:v>
                </c:pt>
                <c:pt idx="484">
                  <c:v>50</c:v>
                </c:pt>
                <c:pt idx="485">
                  <c:v>50</c:v>
                </c:pt>
                <c:pt idx="486">
                  <c:v>50</c:v>
                </c:pt>
                <c:pt idx="487">
                  <c:v>50</c:v>
                </c:pt>
                <c:pt idx="488">
                  <c:v>50</c:v>
                </c:pt>
                <c:pt idx="489">
                  <c:v>50</c:v>
                </c:pt>
                <c:pt idx="490">
                  <c:v>50</c:v>
                </c:pt>
                <c:pt idx="491">
                  <c:v>50</c:v>
                </c:pt>
                <c:pt idx="492">
                  <c:v>50</c:v>
                </c:pt>
                <c:pt idx="493">
                  <c:v>50</c:v>
                </c:pt>
                <c:pt idx="494">
                  <c:v>50</c:v>
                </c:pt>
                <c:pt idx="495">
                  <c:v>50</c:v>
                </c:pt>
                <c:pt idx="496">
                  <c:v>50</c:v>
                </c:pt>
                <c:pt idx="497">
                  <c:v>50</c:v>
                </c:pt>
                <c:pt idx="498">
                  <c:v>50</c:v>
                </c:pt>
                <c:pt idx="499">
                  <c:v>50</c:v>
                </c:pt>
                <c:pt idx="500">
                  <c:v>50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Rechenwerte!$E$5</c:f>
              <c:strCache>
                <c:ptCount val="1"/>
                <c:pt idx="0">
                  <c:v>Kv Vollauslastg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Rechenwerte!$E$6:$E$506</c:f>
              <c:numCache>
                <c:ptCount val="50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1005</c:v>
                </c:pt>
                <c:pt idx="202">
                  <c:v>1010</c:v>
                </c:pt>
                <c:pt idx="203">
                  <c:v>1015</c:v>
                </c:pt>
                <c:pt idx="204">
                  <c:v>1020</c:v>
                </c:pt>
                <c:pt idx="205">
                  <c:v>1025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1070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1115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1160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1205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1250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1295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1340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1385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1430</c:v>
                </c:pt>
                <c:pt idx="287">
                  <c:v>1435</c:v>
                </c:pt>
                <c:pt idx="288">
                  <c:v>1440</c:v>
                </c:pt>
                <c:pt idx="289">
                  <c:v>1445</c:v>
                </c:pt>
                <c:pt idx="290">
                  <c:v>1450</c:v>
                </c:pt>
                <c:pt idx="291">
                  <c:v>1455</c:v>
                </c:pt>
                <c:pt idx="292">
                  <c:v>1460</c:v>
                </c:pt>
                <c:pt idx="293">
                  <c:v>1465</c:v>
                </c:pt>
                <c:pt idx="294">
                  <c:v>1470</c:v>
                </c:pt>
                <c:pt idx="295">
                  <c:v>1475</c:v>
                </c:pt>
                <c:pt idx="296">
                  <c:v>1480</c:v>
                </c:pt>
                <c:pt idx="297">
                  <c:v>1485</c:v>
                </c:pt>
                <c:pt idx="298">
                  <c:v>1490</c:v>
                </c:pt>
                <c:pt idx="299">
                  <c:v>1495</c:v>
                </c:pt>
                <c:pt idx="300">
                  <c:v>1500</c:v>
                </c:pt>
                <c:pt idx="301">
                  <c:v>1505</c:v>
                </c:pt>
                <c:pt idx="302">
                  <c:v>1510</c:v>
                </c:pt>
                <c:pt idx="303">
                  <c:v>1515</c:v>
                </c:pt>
                <c:pt idx="304">
                  <c:v>1520</c:v>
                </c:pt>
                <c:pt idx="305">
                  <c:v>1525</c:v>
                </c:pt>
                <c:pt idx="306">
                  <c:v>1530</c:v>
                </c:pt>
                <c:pt idx="307">
                  <c:v>1535</c:v>
                </c:pt>
                <c:pt idx="308">
                  <c:v>1540</c:v>
                </c:pt>
                <c:pt idx="309">
                  <c:v>1545</c:v>
                </c:pt>
                <c:pt idx="310">
                  <c:v>1550</c:v>
                </c:pt>
                <c:pt idx="311">
                  <c:v>1555</c:v>
                </c:pt>
                <c:pt idx="312">
                  <c:v>1560</c:v>
                </c:pt>
                <c:pt idx="313">
                  <c:v>1565</c:v>
                </c:pt>
                <c:pt idx="314">
                  <c:v>1570</c:v>
                </c:pt>
                <c:pt idx="315">
                  <c:v>1575</c:v>
                </c:pt>
                <c:pt idx="316">
                  <c:v>1580</c:v>
                </c:pt>
                <c:pt idx="317">
                  <c:v>1585</c:v>
                </c:pt>
                <c:pt idx="318">
                  <c:v>1590</c:v>
                </c:pt>
                <c:pt idx="319">
                  <c:v>1595</c:v>
                </c:pt>
                <c:pt idx="320">
                  <c:v>1600</c:v>
                </c:pt>
                <c:pt idx="321">
                  <c:v>1605</c:v>
                </c:pt>
                <c:pt idx="322">
                  <c:v>1610</c:v>
                </c:pt>
                <c:pt idx="323">
                  <c:v>1615</c:v>
                </c:pt>
                <c:pt idx="324">
                  <c:v>1620</c:v>
                </c:pt>
                <c:pt idx="325">
                  <c:v>1625</c:v>
                </c:pt>
                <c:pt idx="326">
                  <c:v>1630</c:v>
                </c:pt>
                <c:pt idx="327">
                  <c:v>1635</c:v>
                </c:pt>
                <c:pt idx="328">
                  <c:v>1640</c:v>
                </c:pt>
                <c:pt idx="329">
                  <c:v>1645</c:v>
                </c:pt>
                <c:pt idx="330">
                  <c:v>1650</c:v>
                </c:pt>
                <c:pt idx="331">
                  <c:v>1655</c:v>
                </c:pt>
                <c:pt idx="332">
                  <c:v>1660</c:v>
                </c:pt>
                <c:pt idx="333">
                  <c:v>1665</c:v>
                </c:pt>
                <c:pt idx="334">
                  <c:v>1670</c:v>
                </c:pt>
                <c:pt idx="335">
                  <c:v>1675</c:v>
                </c:pt>
                <c:pt idx="336">
                  <c:v>1680</c:v>
                </c:pt>
                <c:pt idx="337">
                  <c:v>1685</c:v>
                </c:pt>
                <c:pt idx="338">
                  <c:v>1690</c:v>
                </c:pt>
                <c:pt idx="339">
                  <c:v>1695</c:v>
                </c:pt>
                <c:pt idx="340">
                  <c:v>1700</c:v>
                </c:pt>
                <c:pt idx="341">
                  <c:v>1705</c:v>
                </c:pt>
                <c:pt idx="342">
                  <c:v>1710</c:v>
                </c:pt>
                <c:pt idx="343">
                  <c:v>1715</c:v>
                </c:pt>
                <c:pt idx="344">
                  <c:v>1720</c:v>
                </c:pt>
                <c:pt idx="345">
                  <c:v>1725</c:v>
                </c:pt>
                <c:pt idx="346">
                  <c:v>1730</c:v>
                </c:pt>
                <c:pt idx="347">
                  <c:v>1735</c:v>
                </c:pt>
                <c:pt idx="348">
                  <c:v>1740</c:v>
                </c:pt>
                <c:pt idx="349">
                  <c:v>1745</c:v>
                </c:pt>
                <c:pt idx="350">
                  <c:v>1750</c:v>
                </c:pt>
                <c:pt idx="351">
                  <c:v>1755</c:v>
                </c:pt>
                <c:pt idx="352">
                  <c:v>1760</c:v>
                </c:pt>
                <c:pt idx="353">
                  <c:v>1765</c:v>
                </c:pt>
                <c:pt idx="354">
                  <c:v>1770</c:v>
                </c:pt>
                <c:pt idx="355">
                  <c:v>1775</c:v>
                </c:pt>
                <c:pt idx="356">
                  <c:v>1780</c:v>
                </c:pt>
                <c:pt idx="357">
                  <c:v>1785</c:v>
                </c:pt>
                <c:pt idx="358">
                  <c:v>1790</c:v>
                </c:pt>
                <c:pt idx="359">
                  <c:v>1795</c:v>
                </c:pt>
                <c:pt idx="360">
                  <c:v>1800</c:v>
                </c:pt>
                <c:pt idx="361">
                  <c:v>1805</c:v>
                </c:pt>
                <c:pt idx="362">
                  <c:v>1810</c:v>
                </c:pt>
                <c:pt idx="363">
                  <c:v>1815</c:v>
                </c:pt>
                <c:pt idx="364">
                  <c:v>1820</c:v>
                </c:pt>
                <c:pt idx="365">
                  <c:v>1825</c:v>
                </c:pt>
                <c:pt idx="366">
                  <c:v>1830</c:v>
                </c:pt>
                <c:pt idx="367">
                  <c:v>1835</c:v>
                </c:pt>
                <c:pt idx="368">
                  <c:v>1840</c:v>
                </c:pt>
                <c:pt idx="369">
                  <c:v>1845</c:v>
                </c:pt>
                <c:pt idx="370">
                  <c:v>1850</c:v>
                </c:pt>
                <c:pt idx="371">
                  <c:v>1855</c:v>
                </c:pt>
                <c:pt idx="372">
                  <c:v>1860</c:v>
                </c:pt>
                <c:pt idx="373">
                  <c:v>1865</c:v>
                </c:pt>
                <c:pt idx="374">
                  <c:v>1870</c:v>
                </c:pt>
                <c:pt idx="375">
                  <c:v>1875</c:v>
                </c:pt>
                <c:pt idx="376">
                  <c:v>1880</c:v>
                </c:pt>
                <c:pt idx="377">
                  <c:v>1885</c:v>
                </c:pt>
                <c:pt idx="378">
                  <c:v>1890</c:v>
                </c:pt>
                <c:pt idx="379">
                  <c:v>1895</c:v>
                </c:pt>
                <c:pt idx="380">
                  <c:v>1900</c:v>
                </c:pt>
                <c:pt idx="381">
                  <c:v>1905</c:v>
                </c:pt>
                <c:pt idx="382">
                  <c:v>1910</c:v>
                </c:pt>
                <c:pt idx="383">
                  <c:v>1915</c:v>
                </c:pt>
                <c:pt idx="384">
                  <c:v>1920</c:v>
                </c:pt>
                <c:pt idx="385">
                  <c:v>1925</c:v>
                </c:pt>
                <c:pt idx="386">
                  <c:v>1930</c:v>
                </c:pt>
                <c:pt idx="387">
                  <c:v>1935</c:v>
                </c:pt>
                <c:pt idx="388">
                  <c:v>1940</c:v>
                </c:pt>
                <c:pt idx="389">
                  <c:v>1945</c:v>
                </c:pt>
                <c:pt idx="390">
                  <c:v>1950</c:v>
                </c:pt>
                <c:pt idx="391">
                  <c:v>1955</c:v>
                </c:pt>
                <c:pt idx="392">
                  <c:v>1960</c:v>
                </c:pt>
                <c:pt idx="393">
                  <c:v>1965</c:v>
                </c:pt>
                <c:pt idx="394">
                  <c:v>1970</c:v>
                </c:pt>
                <c:pt idx="395">
                  <c:v>1975</c:v>
                </c:pt>
                <c:pt idx="396">
                  <c:v>1980</c:v>
                </c:pt>
                <c:pt idx="397">
                  <c:v>1985</c:v>
                </c:pt>
                <c:pt idx="398">
                  <c:v>1990</c:v>
                </c:pt>
                <c:pt idx="399">
                  <c:v>1995</c:v>
                </c:pt>
                <c:pt idx="400">
                  <c:v>2000</c:v>
                </c:pt>
                <c:pt idx="401">
                  <c:v>2005</c:v>
                </c:pt>
                <c:pt idx="402">
                  <c:v>2010</c:v>
                </c:pt>
                <c:pt idx="403">
                  <c:v>2015</c:v>
                </c:pt>
                <c:pt idx="404">
                  <c:v>2020</c:v>
                </c:pt>
                <c:pt idx="405">
                  <c:v>2025</c:v>
                </c:pt>
                <c:pt idx="406">
                  <c:v>2030</c:v>
                </c:pt>
                <c:pt idx="407">
                  <c:v>2035</c:v>
                </c:pt>
                <c:pt idx="408">
                  <c:v>2040</c:v>
                </c:pt>
                <c:pt idx="409">
                  <c:v>2045</c:v>
                </c:pt>
                <c:pt idx="410">
                  <c:v>2050</c:v>
                </c:pt>
                <c:pt idx="411">
                  <c:v>2055</c:v>
                </c:pt>
                <c:pt idx="412">
                  <c:v>2060</c:v>
                </c:pt>
                <c:pt idx="413">
                  <c:v>2065</c:v>
                </c:pt>
                <c:pt idx="414">
                  <c:v>2070</c:v>
                </c:pt>
                <c:pt idx="415">
                  <c:v>2075</c:v>
                </c:pt>
                <c:pt idx="416">
                  <c:v>2080</c:v>
                </c:pt>
                <c:pt idx="417">
                  <c:v>2085</c:v>
                </c:pt>
                <c:pt idx="418">
                  <c:v>2090</c:v>
                </c:pt>
                <c:pt idx="419">
                  <c:v>2095</c:v>
                </c:pt>
                <c:pt idx="420">
                  <c:v>2100</c:v>
                </c:pt>
                <c:pt idx="421">
                  <c:v>2105</c:v>
                </c:pt>
                <c:pt idx="422">
                  <c:v>2110</c:v>
                </c:pt>
                <c:pt idx="423">
                  <c:v>2115</c:v>
                </c:pt>
                <c:pt idx="424">
                  <c:v>2120</c:v>
                </c:pt>
                <c:pt idx="425">
                  <c:v>2125</c:v>
                </c:pt>
                <c:pt idx="426">
                  <c:v>2130</c:v>
                </c:pt>
                <c:pt idx="427">
                  <c:v>2135</c:v>
                </c:pt>
                <c:pt idx="428">
                  <c:v>2140</c:v>
                </c:pt>
                <c:pt idx="429">
                  <c:v>2145</c:v>
                </c:pt>
                <c:pt idx="430">
                  <c:v>2150</c:v>
                </c:pt>
                <c:pt idx="431">
                  <c:v>2155</c:v>
                </c:pt>
                <c:pt idx="432">
                  <c:v>2160</c:v>
                </c:pt>
                <c:pt idx="433">
                  <c:v>2165</c:v>
                </c:pt>
                <c:pt idx="434">
                  <c:v>2170</c:v>
                </c:pt>
                <c:pt idx="435">
                  <c:v>2175</c:v>
                </c:pt>
                <c:pt idx="436">
                  <c:v>2180</c:v>
                </c:pt>
                <c:pt idx="437">
                  <c:v>2185</c:v>
                </c:pt>
                <c:pt idx="438">
                  <c:v>2190</c:v>
                </c:pt>
                <c:pt idx="439">
                  <c:v>2195</c:v>
                </c:pt>
                <c:pt idx="440">
                  <c:v>2200</c:v>
                </c:pt>
                <c:pt idx="441">
                  <c:v>2205</c:v>
                </c:pt>
                <c:pt idx="442">
                  <c:v>2210</c:v>
                </c:pt>
                <c:pt idx="443">
                  <c:v>2215</c:v>
                </c:pt>
                <c:pt idx="444">
                  <c:v>2220</c:v>
                </c:pt>
                <c:pt idx="445">
                  <c:v>2225</c:v>
                </c:pt>
                <c:pt idx="446">
                  <c:v>2230</c:v>
                </c:pt>
                <c:pt idx="447">
                  <c:v>2235</c:v>
                </c:pt>
                <c:pt idx="448">
                  <c:v>2240</c:v>
                </c:pt>
                <c:pt idx="449">
                  <c:v>2245</c:v>
                </c:pt>
                <c:pt idx="450">
                  <c:v>2250</c:v>
                </c:pt>
                <c:pt idx="451">
                  <c:v>2255</c:v>
                </c:pt>
                <c:pt idx="452">
                  <c:v>2260</c:v>
                </c:pt>
                <c:pt idx="453">
                  <c:v>2265</c:v>
                </c:pt>
                <c:pt idx="454">
                  <c:v>2270</c:v>
                </c:pt>
                <c:pt idx="455">
                  <c:v>2275</c:v>
                </c:pt>
                <c:pt idx="456">
                  <c:v>2280</c:v>
                </c:pt>
                <c:pt idx="457">
                  <c:v>2285</c:v>
                </c:pt>
                <c:pt idx="458">
                  <c:v>2290</c:v>
                </c:pt>
                <c:pt idx="459">
                  <c:v>2295</c:v>
                </c:pt>
                <c:pt idx="460">
                  <c:v>2300</c:v>
                </c:pt>
                <c:pt idx="461">
                  <c:v>2305</c:v>
                </c:pt>
                <c:pt idx="462">
                  <c:v>2310</c:v>
                </c:pt>
                <c:pt idx="463">
                  <c:v>2315</c:v>
                </c:pt>
                <c:pt idx="464">
                  <c:v>2320</c:v>
                </c:pt>
                <c:pt idx="465">
                  <c:v>2325</c:v>
                </c:pt>
                <c:pt idx="466">
                  <c:v>2330</c:v>
                </c:pt>
                <c:pt idx="467">
                  <c:v>2335</c:v>
                </c:pt>
                <c:pt idx="468">
                  <c:v>2340</c:v>
                </c:pt>
                <c:pt idx="469">
                  <c:v>2345</c:v>
                </c:pt>
                <c:pt idx="470">
                  <c:v>2350</c:v>
                </c:pt>
                <c:pt idx="471">
                  <c:v>2355</c:v>
                </c:pt>
                <c:pt idx="472">
                  <c:v>2360</c:v>
                </c:pt>
                <c:pt idx="473">
                  <c:v>2365</c:v>
                </c:pt>
                <c:pt idx="474">
                  <c:v>2370</c:v>
                </c:pt>
                <c:pt idx="475">
                  <c:v>2375</c:v>
                </c:pt>
                <c:pt idx="476">
                  <c:v>2380</c:v>
                </c:pt>
                <c:pt idx="477">
                  <c:v>2385</c:v>
                </c:pt>
                <c:pt idx="478">
                  <c:v>2390</c:v>
                </c:pt>
                <c:pt idx="479">
                  <c:v>2395</c:v>
                </c:pt>
                <c:pt idx="480">
                  <c:v>2400</c:v>
                </c:pt>
                <c:pt idx="481">
                  <c:v>2405</c:v>
                </c:pt>
                <c:pt idx="482">
                  <c:v>2410</c:v>
                </c:pt>
                <c:pt idx="483">
                  <c:v>2415</c:v>
                </c:pt>
                <c:pt idx="484">
                  <c:v>2420</c:v>
                </c:pt>
                <c:pt idx="485">
                  <c:v>2425</c:v>
                </c:pt>
                <c:pt idx="486">
                  <c:v>2430</c:v>
                </c:pt>
                <c:pt idx="487">
                  <c:v>2435</c:v>
                </c:pt>
                <c:pt idx="488">
                  <c:v>2440</c:v>
                </c:pt>
                <c:pt idx="489">
                  <c:v>2445</c:v>
                </c:pt>
                <c:pt idx="490">
                  <c:v>2450</c:v>
                </c:pt>
                <c:pt idx="491">
                  <c:v>2455</c:v>
                </c:pt>
                <c:pt idx="492">
                  <c:v>2460</c:v>
                </c:pt>
                <c:pt idx="493">
                  <c:v>2465</c:v>
                </c:pt>
                <c:pt idx="494">
                  <c:v>2470</c:v>
                </c:pt>
                <c:pt idx="495">
                  <c:v>2475</c:v>
                </c:pt>
                <c:pt idx="496">
                  <c:v>2480</c:v>
                </c:pt>
                <c:pt idx="497">
                  <c:v>2485</c:v>
                </c:pt>
                <c:pt idx="498">
                  <c:v>2490</c:v>
                </c:pt>
                <c:pt idx="499">
                  <c:v>2495</c:v>
                </c:pt>
                <c:pt idx="500">
                  <c:v>2500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Rechenwerte!$F$5</c:f>
              <c:strCache>
                <c:ptCount val="1"/>
                <c:pt idx="0">
                  <c:v>K Vollauslast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Rechenwerte!$F$6:$F$506</c:f>
              <c:numCache>
                <c:ptCount val="50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  <c:pt idx="21">
                  <c:v>155</c:v>
                </c:pt>
                <c:pt idx="22">
                  <c:v>160</c:v>
                </c:pt>
                <c:pt idx="23">
                  <c:v>165</c:v>
                </c:pt>
                <c:pt idx="24">
                  <c:v>170</c:v>
                </c:pt>
                <c:pt idx="25">
                  <c:v>175</c:v>
                </c:pt>
                <c:pt idx="26">
                  <c:v>180</c:v>
                </c:pt>
                <c:pt idx="27">
                  <c:v>185</c:v>
                </c:pt>
                <c:pt idx="28">
                  <c:v>190</c:v>
                </c:pt>
                <c:pt idx="29">
                  <c:v>195</c:v>
                </c:pt>
                <c:pt idx="30">
                  <c:v>200</c:v>
                </c:pt>
                <c:pt idx="31">
                  <c:v>205</c:v>
                </c:pt>
                <c:pt idx="32">
                  <c:v>210</c:v>
                </c:pt>
                <c:pt idx="33">
                  <c:v>215</c:v>
                </c:pt>
                <c:pt idx="34">
                  <c:v>220</c:v>
                </c:pt>
                <c:pt idx="35">
                  <c:v>225</c:v>
                </c:pt>
                <c:pt idx="36">
                  <c:v>230</c:v>
                </c:pt>
                <c:pt idx="37">
                  <c:v>235</c:v>
                </c:pt>
                <c:pt idx="38">
                  <c:v>240</c:v>
                </c:pt>
                <c:pt idx="39">
                  <c:v>245</c:v>
                </c:pt>
                <c:pt idx="40">
                  <c:v>250</c:v>
                </c:pt>
                <c:pt idx="41">
                  <c:v>255</c:v>
                </c:pt>
                <c:pt idx="42">
                  <c:v>260</c:v>
                </c:pt>
                <c:pt idx="43">
                  <c:v>265</c:v>
                </c:pt>
                <c:pt idx="44">
                  <c:v>270</c:v>
                </c:pt>
                <c:pt idx="45">
                  <c:v>275</c:v>
                </c:pt>
                <c:pt idx="46">
                  <c:v>280</c:v>
                </c:pt>
                <c:pt idx="47">
                  <c:v>285</c:v>
                </c:pt>
                <c:pt idx="48">
                  <c:v>290</c:v>
                </c:pt>
                <c:pt idx="49">
                  <c:v>295</c:v>
                </c:pt>
                <c:pt idx="50">
                  <c:v>300</c:v>
                </c:pt>
                <c:pt idx="51">
                  <c:v>305</c:v>
                </c:pt>
                <c:pt idx="52">
                  <c:v>310</c:v>
                </c:pt>
                <c:pt idx="53">
                  <c:v>315</c:v>
                </c:pt>
                <c:pt idx="54">
                  <c:v>320</c:v>
                </c:pt>
                <c:pt idx="55">
                  <c:v>325</c:v>
                </c:pt>
                <c:pt idx="56">
                  <c:v>330</c:v>
                </c:pt>
                <c:pt idx="57">
                  <c:v>335</c:v>
                </c:pt>
                <c:pt idx="58">
                  <c:v>340</c:v>
                </c:pt>
                <c:pt idx="59">
                  <c:v>345</c:v>
                </c:pt>
                <c:pt idx="60">
                  <c:v>350</c:v>
                </c:pt>
                <c:pt idx="61">
                  <c:v>355</c:v>
                </c:pt>
                <c:pt idx="62">
                  <c:v>360</c:v>
                </c:pt>
                <c:pt idx="63">
                  <c:v>365</c:v>
                </c:pt>
                <c:pt idx="64">
                  <c:v>370</c:v>
                </c:pt>
                <c:pt idx="65">
                  <c:v>375</c:v>
                </c:pt>
                <c:pt idx="66">
                  <c:v>380</c:v>
                </c:pt>
                <c:pt idx="67">
                  <c:v>385</c:v>
                </c:pt>
                <c:pt idx="68">
                  <c:v>390</c:v>
                </c:pt>
                <c:pt idx="69">
                  <c:v>395</c:v>
                </c:pt>
                <c:pt idx="70">
                  <c:v>400</c:v>
                </c:pt>
                <c:pt idx="71">
                  <c:v>405</c:v>
                </c:pt>
                <c:pt idx="72">
                  <c:v>410</c:v>
                </c:pt>
                <c:pt idx="73">
                  <c:v>415</c:v>
                </c:pt>
                <c:pt idx="74">
                  <c:v>420</c:v>
                </c:pt>
                <c:pt idx="75">
                  <c:v>425</c:v>
                </c:pt>
                <c:pt idx="76">
                  <c:v>430</c:v>
                </c:pt>
                <c:pt idx="77">
                  <c:v>435</c:v>
                </c:pt>
                <c:pt idx="78">
                  <c:v>440</c:v>
                </c:pt>
                <c:pt idx="79">
                  <c:v>445</c:v>
                </c:pt>
                <c:pt idx="80">
                  <c:v>450</c:v>
                </c:pt>
                <c:pt idx="81">
                  <c:v>455</c:v>
                </c:pt>
                <c:pt idx="82">
                  <c:v>460</c:v>
                </c:pt>
                <c:pt idx="83">
                  <c:v>465</c:v>
                </c:pt>
                <c:pt idx="84">
                  <c:v>470</c:v>
                </c:pt>
                <c:pt idx="85">
                  <c:v>475</c:v>
                </c:pt>
                <c:pt idx="86">
                  <c:v>480</c:v>
                </c:pt>
                <c:pt idx="87">
                  <c:v>485</c:v>
                </c:pt>
                <c:pt idx="88">
                  <c:v>490</c:v>
                </c:pt>
                <c:pt idx="89">
                  <c:v>495</c:v>
                </c:pt>
                <c:pt idx="90">
                  <c:v>500</c:v>
                </c:pt>
                <c:pt idx="91">
                  <c:v>505</c:v>
                </c:pt>
                <c:pt idx="92">
                  <c:v>510</c:v>
                </c:pt>
                <c:pt idx="93">
                  <c:v>515</c:v>
                </c:pt>
                <c:pt idx="94">
                  <c:v>520</c:v>
                </c:pt>
                <c:pt idx="95">
                  <c:v>525</c:v>
                </c:pt>
                <c:pt idx="96">
                  <c:v>530</c:v>
                </c:pt>
                <c:pt idx="97">
                  <c:v>535</c:v>
                </c:pt>
                <c:pt idx="98">
                  <c:v>540</c:v>
                </c:pt>
                <c:pt idx="99">
                  <c:v>545</c:v>
                </c:pt>
                <c:pt idx="100">
                  <c:v>550</c:v>
                </c:pt>
                <c:pt idx="101">
                  <c:v>555</c:v>
                </c:pt>
                <c:pt idx="102">
                  <c:v>560</c:v>
                </c:pt>
                <c:pt idx="103">
                  <c:v>565</c:v>
                </c:pt>
                <c:pt idx="104">
                  <c:v>570</c:v>
                </c:pt>
                <c:pt idx="105">
                  <c:v>575</c:v>
                </c:pt>
                <c:pt idx="106">
                  <c:v>580</c:v>
                </c:pt>
                <c:pt idx="107">
                  <c:v>585</c:v>
                </c:pt>
                <c:pt idx="108">
                  <c:v>590</c:v>
                </c:pt>
                <c:pt idx="109">
                  <c:v>595</c:v>
                </c:pt>
                <c:pt idx="110">
                  <c:v>600</c:v>
                </c:pt>
                <c:pt idx="111">
                  <c:v>605</c:v>
                </c:pt>
                <c:pt idx="112">
                  <c:v>610</c:v>
                </c:pt>
                <c:pt idx="113">
                  <c:v>615</c:v>
                </c:pt>
                <c:pt idx="114">
                  <c:v>620</c:v>
                </c:pt>
                <c:pt idx="115">
                  <c:v>625</c:v>
                </c:pt>
                <c:pt idx="116">
                  <c:v>630</c:v>
                </c:pt>
                <c:pt idx="117">
                  <c:v>635</c:v>
                </c:pt>
                <c:pt idx="118">
                  <c:v>640</c:v>
                </c:pt>
                <c:pt idx="119">
                  <c:v>645</c:v>
                </c:pt>
                <c:pt idx="120">
                  <c:v>650</c:v>
                </c:pt>
                <c:pt idx="121">
                  <c:v>655</c:v>
                </c:pt>
                <c:pt idx="122">
                  <c:v>660</c:v>
                </c:pt>
                <c:pt idx="123">
                  <c:v>665</c:v>
                </c:pt>
                <c:pt idx="124">
                  <c:v>670</c:v>
                </c:pt>
                <c:pt idx="125">
                  <c:v>675</c:v>
                </c:pt>
                <c:pt idx="126">
                  <c:v>680</c:v>
                </c:pt>
                <c:pt idx="127">
                  <c:v>685</c:v>
                </c:pt>
                <c:pt idx="128">
                  <c:v>690</c:v>
                </c:pt>
                <c:pt idx="129">
                  <c:v>695</c:v>
                </c:pt>
                <c:pt idx="130">
                  <c:v>700</c:v>
                </c:pt>
                <c:pt idx="131">
                  <c:v>705</c:v>
                </c:pt>
                <c:pt idx="132">
                  <c:v>710</c:v>
                </c:pt>
                <c:pt idx="133">
                  <c:v>715</c:v>
                </c:pt>
                <c:pt idx="134">
                  <c:v>720</c:v>
                </c:pt>
                <c:pt idx="135">
                  <c:v>725</c:v>
                </c:pt>
                <c:pt idx="136">
                  <c:v>730</c:v>
                </c:pt>
                <c:pt idx="137">
                  <c:v>735</c:v>
                </c:pt>
                <c:pt idx="138">
                  <c:v>740</c:v>
                </c:pt>
                <c:pt idx="139">
                  <c:v>745</c:v>
                </c:pt>
                <c:pt idx="140">
                  <c:v>750</c:v>
                </c:pt>
                <c:pt idx="141">
                  <c:v>755</c:v>
                </c:pt>
                <c:pt idx="142">
                  <c:v>760</c:v>
                </c:pt>
                <c:pt idx="143">
                  <c:v>765</c:v>
                </c:pt>
                <c:pt idx="144">
                  <c:v>770</c:v>
                </c:pt>
                <c:pt idx="145">
                  <c:v>775</c:v>
                </c:pt>
                <c:pt idx="146">
                  <c:v>780</c:v>
                </c:pt>
                <c:pt idx="147">
                  <c:v>785</c:v>
                </c:pt>
                <c:pt idx="148">
                  <c:v>790</c:v>
                </c:pt>
                <c:pt idx="149">
                  <c:v>795</c:v>
                </c:pt>
                <c:pt idx="150">
                  <c:v>800</c:v>
                </c:pt>
                <c:pt idx="151">
                  <c:v>805</c:v>
                </c:pt>
                <c:pt idx="152">
                  <c:v>810</c:v>
                </c:pt>
                <c:pt idx="153">
                  <c:v>815</c:v>
                </c:pt>
                <c:pt idx="154">
                  <c:v>820</c:v>
                </c:pt>
                <c:pt idx="155">
                  <c:v>825</c:v>
                </c:pt>
                <c:pt idx="156">
                  <c:v>830</c:v>
                </c:pt>
                <c:pt idx="157">
                  <c:v>835</c:v>
                </c:pt>
                <c:pt idx="158">
                  <c:v>840</c:v>
                </c:pt>
                <c:pt idx="159">
                  <c:v>845</c:v>
                </c:pt>
                <c:pt idx="160">
                  <c:v>850</c:v>
                </c:pt>
                <c:pt idx="161">
                  <c:v>855</c:v>
                </c:pt>
                <c:pt idx="162">
                  <c:v>860</c:v>
                </c:pt>
                <c:pt idx="163">
                  <c:v>865</c:v>
                </c:pt>
                <c:pt idx="164">
                  <c:v>870</c:v>
                </c:pt>
                <c:pt idx="165">
                  <c:v>875</c:v>
                </c:pt>
                <c:pt idx="166">
                  <c:v>880</c:v>
                </c:pt>
                <c:pt idx="167">
                  <c:v>885</c:v>
                </c:pt>
                <c:pt idx="168">
                  <c:v>890</c:v>
                </c:pt>
                <c:pt idx="169">
                  <c:v>895</c:v>
                </c:pt>
                <c:pt idx="170">
                  <c:v>900</c:v>
                </c:pt>
                <c:pt idx="171">
                  <c:v>905</c:v>
                </c:pt>
                <c:pt idx="172">
                  <c:v>910</c:v>
                </c:pt>
                <c:pt idx="173">
                  <c:v>915</c:v>
                </c:pt>
                <c:pt idx="174">
                  <c:v>920</c:v>
                </c:pt>
                <c:pt idx="175">
                  <c:v>925</c:v>
                </c:pt>
                <c:pt idx="176">
                  <c:v>930</c:v>
                </c:pt>
                <c:pt idx="177">
                  <c:v>935</c:v>
                </c:pt>
                <c:pt idx="178">
                  <c:v>940</c:v>
                </c:pt>
                <c:pt idx="179">
                  <c:v>945</c:v>
                </c:pt>
                <c:pt idx="180">
                  <c:v>950</c:v>
                </c:pt>
                <c:pt idx="181">
                  <c:v>955</c:v>
                </c:pt>
                <c:pt idx="182">
                  <c:v>960</c:v>
                </c:pt>
                <c:pt idx="183">
                  <c:v>965</c:v>
                </c:pt>
                <c:pt idx="184">
                  <c:v>970</c:v>
                </c:pt>
                <c:pt idx="185">
                  <c:v>975</c:v>
                </c:pt>
                <c:pt idx="186">
                  <c:v>980</c:v>
                </c:pt>
                <c:pt idx="187">
                  <c:v>985</c:v>
                </c:pt>
                <c:pt idx="188">
                  <c:v>990</c:v>
                </c:pt>
                <c:pt idx="189">
                  <c:v>995</c:v>
                </c:pt>
                <c:pt idx="190">
                  <c:v>1000</c:v>
                </c:pt>
                <c:pt idx="191">
                  <c:v>1005</c:v>
                </c:pt>
                <c:pt idx="192">
                  <c:v>1010</c:v>
                </c:pt>
                <c:pt idx="193">
                  <c:v>1015</c:v>
                </c:pt>
                <c:pt idx="194">
                  <c:v>1020</c:v>
                </c:pt>
                <c:pt idx="195">
                  <c:v>1025</c:v>
                </c:pt>
                <c:pt idx="196">
                  <c:v>1030</c:v>
                </c:pt>
                <c:pt idx="197">
                  <c:v>1035</c:v>
                </c:pt>
                <c:pt idx="198">
                  <c:v>1040</c:v>
                </c:pt>
                <c:pt idx="199">
                  <c:v>1045</c:v>
                </c:pt>
                <c:pt idx="200">
                  <c:v>1050</c:v>
                </c:pt>
                <c:pt idx="201">
                  <c:v>1055</c:v>
                </c:pt>
                <c:pt idx="202">
                  <c:v>1060</c:v>
                </c:pt>
                <c:pt idx="203">
                  <c:v>1065</c:v>
                </c:pt>
                <c:pt idx="204">
                  <c:v>1070</c:v>
                </c:pt>
                <c:pt idx="205">
                  <c:v>1075</c:v>
                </c:pt>
                <c:pt idx="206">
                  <c:v>1080</c:v>
                </c:pt>
                <c:pt idx="207">
                  <c:v>1085</c:v>
                </c:pt>
                <c:pt idx="208">
                  <c:v>1090</c:v>
                </c:pt>
                <c:pt idx="209">
                  <c:v>1095</c:v>
                </c:pt>
                <c:pt idx="210">
                  <c:v>1100</c:v>
                </c:pt>
                <c:pt idx="211">
                  <c:v>1105</c:v>
                </c:pt>
                <c:pt idx="212">
                  <c:v>1110</c:v>
                </c:pt>
                <c:pt idx="213">
                  <c:v>1115</c:v>
                </c:pt>
                <c:pt idx="214">
                  <c:v>1120</c:v>
                </c:pt>
                <c:pt idx="215">
                  <c:v>1125</c:v>
                </c:pt>
                <c:pt idx="216">
                  <c:v>1130</c:v>
                </c:pt>
                <c:pt idx="217">
                  <c:v>1135</c:v>
                </c:pt>
                <c:pt idx="218">
                  <c:v>1140</c:v>
                </c:pt>
                <c:pt idx="219">
                  <c:v>1145</c:v>
                </c:pt>
                <c:pt idx="220">
                  <c:v>1150</c:v>
                </c:pt>
                <c:pt idx="221">
                  <c:v>1155</c:v>
                </c:pt>
                <c:pt idx="222">
                  <c:v>1160</c:v>
                </c:pt>
                <c:pt idx="223">
                  <c:v>1165</c:v>
                </c:pt>
                <c:pt idx="224">
                  <c:v>1170</c:v>
                </c:pt>
                <c:pt idx="225">
                  <c:v>1175</c:v>
                </c:pt>
                <c:pt idx="226">
                  <c:v>1180</c:v>
                </c:pt>
                <c:pt idx="227">
                  <c:v>1185</c:v>
                </c:pt>
                <c:pt idx="228">
                  <c:v>1190</c:v>
                </c:pt>
                <c:pt idx="229">
                  <c:v>1195</c:v>
                </c:pt>
                <c:pt idx="230">
                  <c:v>1200</c:v>
                </c:pt>
                <c:pt idx="231">
                  <c:v>1205</c:v>
                </c:pt>
                <c:pt idx="232">
                  <c:v>1210</c:v>
                </c:pt>
                <c:pt idx="233">
                  <c:v>1215</c:v>
                </c:pt>
                <c:pt idx="234">
                  <c:v>1220</c:v>
                </c:pt>
                <c:pt idx="235">
                  <c:v>1225</c:v>
                </c:pt>
                <c:pt idx="236">
                  <c:v>1230</c:v>
                </c:pt>
                <c:pt idx="237">
                  <c:v>1235</c:v>
                </c:pt>
                <c:pt idx="238">
                  <c:v>1240</c:v>
                </c:pt>
                <c:pt idx="239">
                  <c:v>1245</c:v>
                </c:pt>
                <c:pt idx="240">
                  <c:v>1250</c:v>
                </c:pt>
                <c:pt idx="241">
                  <c:v>1255</c:v>
                </c:pt>
                <c:pt idx="242">
                  <c:v>1260</c:v>
                </c:pt>
                <c:pt idx="243">
                  <c:v>1265</c:v>
                </c:pt>
                <c:pt idx="244">
                  <c:v>1270</c:v>
                </c:pt>
                <c:pt idx="245">
                  <c:v>1275</c:v>
                </c:pt>
                <c:pt idx="246">
                  <c:v>1280</c:v>
                </c:pt>
                <c:pt idx="247">
                  <c:v>1285</c:v>
                </c:pt>
                <c:pt idx="248">
                  <c:v>1290</c:v>
                </c:pt>
                <c:pt idx="249">
                  <c:v>1295</c:v>
                </c:pt>
                <c:pt idx="250">
                  <c:v>1300</c:v>
                </c:pt>
                <c:pt idx="251">
                  <c:v>1305</c:v>
                </c:pt>
                <c:pt idx="252">
                  <c:v>1310</c:v>
                </c:pt>
                <c:pt idx="253">
                  <c:v>1315</c:v>
                </c:pt>
                <c:pt idx="254">
                  <c:v>1320</c:v>
                </c:pt>
                <c:pt idx="255">
                  <c:v>1325</c:v>
                </c:pt>
                <c:pt idx="256">
                  <c:v>1330</c:v>
                </c:pt>
                <c:pt idx="257">
                  <c:v>1335</c:v>
                </c:pt>
                <c:pt idx="258">
                  <c:v>1340</c:v>
                </c:pt>
                <c:pt idx="259">
                  <c:v>1345</c:v>
                </c:pt>
                <c:pt idx="260">
                  <c:v>1350</c:v>
                </c:pt>
                <c:pt idx="261">
                  <c:v>1355</c:v>
                </c:pt>
                <c:pt idx="262">
                  <c:v>1360</c:v>
                </c:pt>
                <c:pt idx="263">
                  <c:v>1365</c:v>
                </c:pt>
                <c:pt idx="264">
                  <c:v>1370</c:v>
                </c:pt>
                <c:pt idx="265">
                  <c:v>1375</c:v>
                </c:pt>
                <c:pt idx="266">
                  <c:v>1380</c:v>
                </c:pt>
                <c:pt idx="267">
                  <c:v>1385</c:v>
                </c:pt>
                <c:pt idx="268">
                  <c:v>1390</c:v>
                </c:pt>
                <c:pt idx="269">
                  <c:v>1395</c:v>
                </c:pt>
                <c:pt idx="270">
                  <c:v>1400</c:v>
                </c:pt>
                <c:pt idx="271">
                  <c:v>1405</c:v>
                </c:pt>
                <c:pt idx="272">
                  <c:v>1410</c:v>
                </c:pt>
                <c:pt idx="273">
                  <c:v>1415</c:v>
                </c:pt>
                <c:pt idx="274">
                  <c:v>1420</c:v>
                </c:pt>
                <c:pt idx="275">
                  <c:v>1425</c:v>
                </c:pt>
                <c:pt idx="276">
                  <c:v>1430</c:v>
                </c:pt>
                <c:pt idx="277">
                  <c:v>1435</c:v>
                </c:pt>
                <c:pt idx="278">
                  <c:v>1440</c:v>
                </c:pt>
                <c:pt idx="279">
                  <c:v>1445</c:v>
                </c:pt>
                <c:pt idx="280">
                  <c:v>1450</c:v>
                </c:pt>
                <c:pt idx="281">
                  <c:v>1455</c:v>
                </c:pt>
                <c:pt idx="282">
                  <c:v>1460</c:v>
                </c:pt>
                <c:pt idx="283">
                  <c:v>1465</c:v>
                </c:pt>
                <c:pt idx="284">
                  <c:v>1470</c:v>
                </c:pt>
                <c:pt idx="285">
                  <c:v>1475</c:v>
                </c:pt>
                <c:pt idx="286">
                  <c:v>1480</c:v>
                </c:pt>
                <c:pt idx="287">
                  <c:v>1485</c:v>
                </c:pt>
                <c:pt idx="288">
                  <c:v>1490</c:v>
                </c:pt>
                <c:pt idx="289">
                  <c:v>1495</c:v>
                </c:pt>
                <c:pt idx="290">
                  <c:v>1500</c:v>
                </c:pt>
                <c:pt idx="291">
                  <c:v>1505</c:v>
                </c:pt>
                <c:pt idx="292">
                  <c:v>1510</c:v>
                </c:pt>
                <c:pt idx="293">
                  <c:v>1515</c:v>
                </c:pt>
                <c:pt idx="294">
                  <c:v>1520</c:v>
                </c:pt>
                <c:pt idx="295">
                  <c:v>1525</c:v>
                </c:pt>
                <c:pt idx="296">
                  <c:v>1530</c:v>
                </c:pt>
                <c:pt idx="297">
                  <c:v>1535</c:v>
                </c:pt>
                <c:pt idx="298">
                  <c:v>1540</c:v>
                </c:pt>
                <c:pt idx="299">
                  <c:v>1545</c:v>
                </c:pt>
                <c:pt idx="300">
                  <c:v>1550</c:v>
                </c:pt>
                <c:pt idx="301">
                  <c:v>1555</c:v>
                </c:pt>
                <c:pt idx="302">
                  <c:v>1560</c:v>
                </c:pt>
                <c:pt idx="303">
                  <c:v>1565</c:v>
                </c:pt>
                <c:pt idx="304">
                  <c:v>1570</c:v>
                </c:pt>
                <c:pt idx="305">
                  <c:v>1575</c:v>
                </c:pt>
                <c:pt idx="306">
                  <c:v>1580</c:v>
                </c:pt>
                <c:pt idx="307">
                  <c:v>1585</c:v>
                </c:pt>
                <c:pt idx="308">
                  <c:v>1590</c:v>
                </c:pt>
                <c:pt idx="309">
                  <c:v>1595</c:v>
                </c:pt>
                <c:pt idx="310">
                  <c:v>1600</c:v>
                </c:pt>
                <c:pt idx="311">
                  <c:v>1605</c:v>
                </c:pt>
                <c:pt idx="312">
                  <c:v>1610</c:v>
                </c:pt>
                <c:pt idx="313">
                  <c:v>1615</c:v>
                </c:pt>
                <c:pt idx="314">
                  <c:v>1620</c:v>
                </c:pt>
                <c:pt idx="315">
                  <c:v>1625</c:v>
                </c:pt>
                <c:pt idx="316">
                  <c:v>1630</c:v>
                </c:pt>
                <c:pt idx="317">
                  <c:v>1635</c:v>
                </c:pt>
                <c:pt idx="318">
                  <c:v>1640</c:v>
                </c:pt>
                <c:pt idx="319">
                  <c:v>1645</c:v>
                </c:pt>
                <c:pt idx="320">
                  <c:v>1650</c:v>
                </c:pt>
                <c:pt idx="321">
                  <c:v>1655</c:v>
                </c:pt>
                <c:pt idx="322">
                  <c:v>1660</c:v>
                </c:pt>
                <c:pt idx="323">
                  <c:v>1665</c:v>
                </c:pt>
                <c:pt idx="324">
                  <c:v>1670</c:v>
                </c:pt>
                <c:pt idx="325">
                  <c:v>1675</c:v>
                </c:pt>
                <c:pt idx="326">
                  <c:v>1680</c:v>
                </c:pt>
                <c:pt idx="327">
                  <c:v>1685</c:v>
                </c:pt>
                <c:pt idx="328">
                  <c:v>1690</c:v>
                </c:pt>
                <c:pt idx="329">
                  <c:v>1695</c:v>
                </c:pt>
                <c:pt idx="330">
                  <c:v>1700</c:v>
                </c:pt>
                <c:pt idx="331">
                  <c:v>1705</c:v>
                </c:pt>
                <c:pt idx="332">
                  <c:v>1710</c:v>
                </c:pt>
                <c:pt idx="333">
                  <c:v>1715</c:v>
                </c:pt>
                <c:pt idx="334">
                  <c:v>1720</c:v>
                </c:pt>
                <c:pt idx="335">
                  <c:v>1725</c:v>
                </c:pt>
                <c:pt idx="336">
                  <c:v>1730</c:v>
                </c:pt>
                <c:pt idx="337">
                  <c:v>1735</c:v>
                </c:pt>
                <c:pt idx="338">
                  <c:v>1740</c:v>
                </c:pt>
                <c:pt idx="339">
                  <c:v>1745</c:v>
                </c:pt>
                <c:pt idx="340">
                  <c:v>1750</c:v>
                </c:pt>
                <c:pt idx="341">
                  <c:v>1755</c:v>
                </c:pt>
                <c:pt idx="342">
                  <c:v>1760</c:v>
                </c:pt>
                <c:pt idx="343">
                  <c:v>1765</c:v>
                </c:pt>
                <c:pt idx="344">
                  <c:v>1770</c:v>
                </c:pt>
                <c:pt idx="345">
                  <c:v>1775</c:v>
                </c:pt>
                <c:pt idx="346">
                  <c:v>1780</c:v>
                </c:pt>
                <c:pt idx="347">
                  <c:v>1785</c:v>
                </c:pt>
                <c:pt idx="348">
                  <c:v>1790</c:v>
                </c:pt>
                <c:pt idx="349">
                  <c:v>1795</c:v>
                </c:pt>
                <c:pt idx="350">
                  <c:v>1800</c:v>
                </c:pt>
                <c:pt idx="351">
                  <c:v>1805</c:v>
                </c:pt>
                <c:pt idx="352">
                  <c:v>1810</c:v>
                </c:pt>
                <c:pt idx="353">
                  <c:v>1815</c:v>
                </c:pt>
                <c:pt idx="354">
                  <c:v>1820</c:v>
                </c:pt>
                <c:pt idx="355">
                  <c:v>1825</c:v>
                </c:pt>
                <c:pt idx="356">
                  <c:v>1830</c:v>
                </c:pt>
                <c:pt idx="357">
                  <c:v>1835</c:v>
                </c:pt>
                <c:pt idx="358">
                  <c:v>1840</c:v>
                </c:pt>
                <c:pt idx="359">
                  <c:v>1845</c:v>
                </c:pt>
                <c:pt idx="360">
                  <c:v>1850</c:v>
                </c:pt>
                <c:pt idx="361">
                  <c:v>1855</c:v>
                </c:pt>
                <c:pt idx="362">
                  <c:v>1860</c:v>
                </c:pt>
                <c:pt idx="363">
                  <c:v>1865</c:v>
                </c:pt>
                <c:pt idx="364">
                  <c:v>1870</c:v>
                </c:pt>
                <c:pt idx="365">
                  <c:v>1875</c:v>
                </c:pt>
                <c:pt idx="366">
                  <c:v>1880</c:v>
                </c:pt>
                <c:pt idx="367">
                  <c:v>1885</c:v>
                </c:pt>
                <c:pt idx="368">
                  <c:v>1890</c:v>
                </c:pt>
                <c:pt idx="369">
                  <c:v>1895</c:v>
                </c:pt>
                <c:pt idx="370">
                  <c:v>1900</c:v>
                </c:pt>
                <c:pt idx="371">
                  <c:v>1905</c:v>
                </c:pt>
                <c:pt idx="372">
                  <c:v>1910</c:v>
                </c:pt>
                <c:pt idx="373">
                  <c:v>1915</c:v>
                </c:pt>
                <c:pt idx="374">
                  <c:v>1920</c:v>
                </c:pt>
                <c:pt idx="375">
                  <c:v>1925</c:v>
                </c:pt>
                <c:pt idx="376">
                  <c:v>1930</c:v>
                </c:pt>
                <c:pt idx="377">
                  <c:v>1935</c:v>
                </c:pt>
                <c:pt idx="378">
                  <c:v>1940</c:v>
                </c:pt>
                <c:pt idx="379">
                  <c:v>1945</c:v>
                </c:pt>
                <c:pt idx="380">
                  <c:v>1950</c:v>
                </c:pt>
                <c:pt idx="381">
                  <c:v>1955</c:v>
                </c:pt>
                <c:pt idx="382">
                  <c:v>1960</c:v>
                </c:pt>
                <c:pt idx="383">
                  <c:v>1965</c:v>
                </c:pt>
                <c:pt idx="384">
                  <c:v>1970</c:v>
                </c:pt>
                <c:pt idx="385">
                  <c:v>1975</c:v>
                </c:pt>
                <c:pt idx="386">
                  <c:v>1980</c:v>
                </c:pt>
                <c:pt idx="387">
                  <c:v>1985</c:v>
                </c:pt>
                <c:pt idx="388">
                  <c:v>1990</c:v>
                </c:pt>
                <c:pt idx="389">
                  <c:v>1995</c:v>
                </c:pt>
                <c:pt idx="390">
                  <c:v>2000</c:v>
                </c:pt>
                <c:pt idx="391">
                  <c:v>2005</c:v>
                </c:pt>
                <c:pt idx="392">
                  <c:v>2010</c:v>
                </c:pt>
                <c:pt idx="393">
                  <c:v>2015</c:v>
                </c:pt>
                <c:pt idx="394">
                  <c:v>2020</c:v>
                </c:pt>
                <c:pt idx="395">
                  <c:v>2025</c:v>
                </c:pt>
                <c:pt idx="396">
                  <c:v>2030</c:v>
                </c:pt>
                <c:pt idx="397">
                  <c:v>2035</c:v>
                </c:pt>
                <c:pt idx="398">
                  <c:v>2040</c:v>
                </c:pt>
                <c:pt idx="399">
                  <c:v>2045</c:v>
                </c:pt>
                <c:pt idx="400">
                  <c:v>2050</c:v>
                </c:pt>
                <c:pt idx="401">
                  <c:v>2055</c:v>
                </c:pt>
                <c:pt idx="402">
                  <c:v>2060</c:v>
                </c:pt>
                <c:pt idx="403">
                  <c:v>2065</c:v>
                </c:pt>
                <c:pt idx="404">
                  <c:v>2070</c:v>
                </c:pt>
                <c:pt idx="405">
                  <c:v>2075</c:v>
                </c:pt>
                <c:pt idx="406">
                  <c:v>2080</c:v>
                </c:pt>
                <c:pt idx="407">
                  <c:v>2085</c:v>
                </c:pt>
                <c:pt idx="408">
                  <c:v>2090</c:v>
                </c:pt>
                <c:pt idx="409">
                  <c:v>2095</c:v>
                </c:pt>
                <c:pt idx="410">
                  <c:v>2100</c:v>
                </c:pt>
                <c:pt idx="411">
                  <c:v>2105</c:v>
                </c:pt>
                <c:pt idx="412">
                  <c:v>2110</c:v>
                </c:pt>
                <c:pt idx="413">
                  <c:v>2115</c:v>
                </c:pt>
                <c:pt idx="414">
                  <c:v>2120</c:v>
                </c:pt>
                <c:pt idx="415">
                  <c:v>2125</c:v>
                </c:pt>
                <c:pt idx="416">
                  <c:v>2130</c:v>
                </c:pt>
                <c:pt idx="417">
                  <c:v>2135</c:v>
                </c:pt>
                <c:pt idx="418">
                  <c:v>2140</c:v>
                </c:pt>
                <c:pt idx="419">
                  <c:v>2145</c:v>
                </c:pt>
                <c:pt idx="420">
                  <c:v>2150</c:v>
                </c:pt>
                <c:pt idx="421">
                  <c:v>2155</c:v>
                </c:pt>
                <c:pt idx="422">
                  <c:v>2160</c:v>
                </c:pt>
                <c:pt idx="423">
                  <c:v>2165</c:v>
                </c:pt>
                <c:pt idx="424">
                  <c:v>2170</c:v>
                </c:pt>
                <c:pt idx="425">
                  <c:v>2175</c:v>
                </c:pt>
                <c:pt idx="426">
                  <c:v>2180</c:v>
                </c:pt>
                <c:pt idx="427">
                  <c:v>2185</c:v>
                </c:pt>
                <c:pt idx="428">
                  <c:v>2190</c:v>
                </c:pt>
                <c:pt idx="429">
                  <c:v>2195</c:v>
                </c:pt>
                <c:pt idx="430">
                  <c:v>2200</c:v>
                </c:pt>
                <c:pt idx="431">
                  <c:v>2205</c:v>
                </c:pt>
                <c:pt idx="432">
                  <c:v>2210</c:v>
                </c:pt>
                <c:pt idx="433">
                  <c:v>2215</c:v>
                </c:pt>
                <c:pt idx="434">
                  <c:v>2220</c:v>
                </c:pt>
                <c:pt idx="435">
                  <c:v>2225</c:v>
                </c:pt>
                <c:pt idx="436">
                  <c:v>2230</c:v>
                </c:pt>
                <c:pt idx="437">
                  <c:v>2235</c:v>
                </c:pt>
                <c:pt idx="438">
                  <c:v>2240</c:v>
                </c:pt>
                <c:pt idx="439">
                  <c:v>2245</c:v>
                </c:pt>
                <c:pt idx="440">
                  <c:v>2250</c:v>
                </c:pt>
                <c:pt idx="441">
                  <c:v>2255</c:v>
                </c:pt>
                <c:pt idx="442">
                  <c:v>2260</c:v>
                </c:pt>
                <c:pt idx="443">
                  <c:v>2265</c:v>
                </c:pt>
                <c:pt idx="444">
                  <c:v>2270</c:v>
                </c:pt>
                <c:pt idx="445">
                  <c:v>2275</c:v>
                </c:pt>
                <c:pt idx="446">
                  <c:v>2280</c:v>
                </c:pt>
                <c:pt idx="447">
                  <c:v>2285</c:v>
                </c:pt>
                <c:pt idx="448">
                  <c:v>2290</c:v>
                </c:pt>
                <c:pt idx="449">
                  <c:v>2295</c:v>
                </c:pt>
                <c:pt idx="450">
                  <c:v>2300</c:v>
                </c:pt>
                <c:pt idx="451">
                  <c:v>2305</c:v>
                </c:pt>
                <c:pt idx="452">
                  <c:v>2310</c:v>
                </c:pt>
                <c:pt idx="453">
                  <c:v>2315</c:v>
                </c:pt>
                <c:pt idx="454">
                  <c:v>2320</c:v>
                </c:pt>
                <c:pt idx="455">
                  <c:v>2325</c:v>
                </c:pt>
                <c:pt idx="456">
                  <c:v>2330</c:v>
                </c:pt>
                <c:pt idx="457">
                  <c:v>2335</c:v>
                </c:pt>
                <c:pt idx="458">
                  <c:v>2340</c:v>
                </c:pt>
                <c:pt idx="459">
                  <c:v>2345</c:v>
                </c:pt>
                <c:pt idx="460">
                  <c:v>2350</c:v>
                </c:pt>
                <c:pt idx="461">
                  <c:v>2355</c:v>
                </c:pt>
                <c:pt idx="462">
                  <c:v>2360</c:v>
                </c:pt>
                <c:pt idx="463">
                  <c:v>2365</c:v>
                </c:pt>
                <c:pt idx="464">
                  <c:v>2370</c:v>
                </c:pt>
                <c:pt idx="465">
                  <c:v>2375</c:v>
                </c:pt>
                <c:pt idx="466">
                  <c:v>2380</c:v>
                </c:pt>
                <c:pt idx="467">
                  <c:v>2385</c:v>
                </c:pt>
                <c:pt idx="468">
                  <c:v>2390</c:v>
                </c:pt>
                <c:pt idx="469">
                  <c:v>2395</c:v>
                </c:pt>
                <c:pt idx="470">
                  <c:v>2400</c:v>
                </c:pt>
                <c:pt idx="471">
                  <c:v>2405</c:v>
                </c:pt>
                <c:pt idx="472">
                  <c:v>2410</c:v>
                </c:pt>
                <c:pt idx="473">
                  <c:v>2415</c:v>
                </c:pt>
                <c:pt idx="474">
                  <c:v>2420</c:v>
                </c:pt>
                <c:pt idx="475">
                  <c:v>2425</c:v>
                </c:pt>
                <c:pt idx="476">
                  <c:v>2430</c:v>
                </c:pt>
                <c:pt idx="477">
                  <c:v>2435</c:v>
                </c:pt>
                <c:pt idx="478">
                  <c:v>2440</c:v>
                </c:pt>
                <c:pt idx="479">
                  <c:v>2445</c:v>
                </c:pt>
                <c:pt idx="480">
                  <c:v>2450</c:v>
                </c:pt>
                <c:pt idx="481">
                  <c:v>2455</c:v>
                </c:pt>
                <c:pt idx="482">
                  <c:v>2460</c:v>
                </c:pt>
                <c:pt idx="483">
                  <c:v>2465</c:v>
                </c:pt>
                <c:pt idx="484">
                  <c:v>2470</c:v>
                </c:pt>
                <c:pt idx="485">
                  <c:v>2475</c:v>
                </c:pt>
                <c:pt idx="486">
                  <c:v>2480</c:v>
                </c:pt>
                <c:pt idx="487">
                  <c:v>2485</c:v>
                </c:pt>
                <c:pt idx="488">
                  <c:v>2490</c:v>
                </c:pt>
                <c:pt idx="489">
                  <c:v>2495</c:v>
                </c:pt>
                <c:pt idx="490">
                  <c:v>2500</c:v>
                </c:pt>
                <c:pt idx="491">
                  <c:v>2505</c:v>
                </c:pt>
                <c:pt idx="492">
                  <c:v>2510</c:v>
                </c:pt>
                <c:pt idx="493">
                  <c:v>2515</c:v>
                </c:pt>
                <c:pt idx="494">
                  <c:v>2520</c:v>
                </c:pt>
                <c:pt idx="495">
                  <c:v>2525</c:v>
                </c:pt>
                <c:pt idx="496">
                  <c:v>2530</c:v>
                </c:pt>
                <c:pt idx="497">
                  <c:v>2535</c:v>
                </c:pt>
                <c:pt idx="498">
                  <c:v>2540</c:v>
                </c:pt>
                <c:pt idx="499">
                  <c:v>2545</c:v>
                </c:pt>
                <c:pt idx="500">
                  <c:v>2550</c:v>
                </c:pt>
              </c:numCache>
            </c:numRef>
          </c:val>
          <c:smooth val="0"/>
        </c:ser>
        <c:marker val="1"/>
        <c:axId val="53770721"/>
        <c:axId val="14174442"/>
      </c:lineChart>
      <c:catAx>
        <c:axId val="53770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Outputmenge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74442"/>
        <c:crosses val="autoZero"/>
        <c:auto val="1"/>
        <c:lblOffset val="100"/>
        <c:tickLblSkip val="50"/>
        <c:tickMarkSkip val="10"/>
        <c:noMultiLvlLbl val="0"/>
      </c:catAx>
      <c:valAx>
        <c:axId val="14174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Kosten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7072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75"/>
          <c:y val="0.9545"/>
          <c:w val="0.2942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Grenzkosten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575"/>
          <c:w val="0.9542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Rechenwerte!$G$5</c:f>
              <c:strCache>
                <c:ptCount val="1"/>
                <c:pt idx="0">
                  <c:v>dK/dx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Rechenwerte!$A$6:$A$506</c:f>
              <c:numCache>
                <c:ptCount val="5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</c:numCache>
            </c:numRef>
          </c:cat>
          <c:val>
            <c:numRef>
              <c:f>Rechenwerte!$G$6:$G$506</c:f>
              <c:numCache>
                <c:ptCount val="501"/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5</c:v>
                </c:pt>
                <c:pt idx="248">
                  <c:v>5</c:v>
                </c:pt>
                <c:pt idx="249">
                  <c:v>5</c:v>
                </c:pt>
                <c:pt idx="250">
                  <c:v>5</c:v>
                </c:pt>
                <c:pt idx="251">
                  <c:v>5</c:v>
                </c:pt>
                <c:pt idx="252">
                  <c:v>5</c:v>
                </c:pt>
                <c:pt idx="253">
                  <c:v>5</c:v>
                </c:pt>
                <c:pt idx="254">
                  <c:v>5</c:v>
                </c:pt>
                <c:pt idx="255">
                  <c:v>5</c:v>
                </c:pt>
                <c:pt idx="256">
                  <c:v>5</c:v>
                </c:pt>
                <c:pt idx="257">
                  <c:v>5</c:v>
                </c:pt>
                <c:pt idx="258">
                  <c:v>5</c:v>
                </c:pt>
                <c:pt idx="259">
                  <c:v>5</c:v>
                </c:pt>
                <c:pt idx="260">
                  <c:v>5</c:v>
                </c:pt>
                <c:pt idx="261">
                  <c:v>5</c:v>
                </c:pt>
                <c:pt idx="262">
                  <c:v>5</c:v>
                </c:pt>
                <c:pt idx="263">
                  <c:v>5</c:v>
                </c:pt>
                <c:pt idx="264">
                  <c:v>5</c:v>
                </c:pt>
                <c:pt idx="265">
                  <c:v>5</c:v>
                </c:pt>
                <c:pt idx="266">
                  <c:v>5</c:v>
                </c:pt>
                <c:pt idx="267">
                  <c:v>5</c:v>
                </c:pt>
                <c:pt idx="268">
                  <c:v>5</c:v>
                </c:pt>
                <c:pt idx="269">
                  <c:v>5</c:v>
                </c:pt>
                <c:pt idx="270">
                  <c:v>5</c:v>
                </c:pt>
                <c:pt idx="271">
                  <c:v>5</c:v>
                </c:pt>
                <c:pt idx="272">
                  <c:v>5</c:v>
                </c:pt>
                <c:pt idx="273">
                  <c:v>5</c:v>
                </c:pt>
                <c:pt idx="274">
                  <c:v>5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5</c:v>
                </c:pt>
                <c:pt idx="279">
                  <c:v>5</c:v>
                </c:pt>
                <c:pt idx="280">
                  <c:v>5</c:v>
                </c:pt>
                <c:pt idx="281">
                  <c:v>5</c:v>
                </c:pt>
                <c:pt idx="282">
                  <c:v>5</c:v>
                </c:pt>
                <c:pt idx="283">
                  <c:v>5</c:v>
                </c:pt>
                <c:pt idx="284">
                  <c:v>5</c:v>
                </c:pt>
                <c:pt idx="285">
                  <c:v>5</c:v>
                </c:pt>
                <c:pt idx="286">
                  <c:v>5</c:v>
                </c:pt>
                <c:pt idx="287">
                  <c:v>5</c:v>
                </c:pt>
                <c:pt idx="288">
                  <c:v>5</c:v>
                </c:pt>
                <c:pt idx="289">
                  <c:v>5</c:v>
                </c:pt>
                <c:pt idx="290">
                  <c:v>5</c:v>
                </c:pt>
                <c:pt idx="291">
                  <c:v>5</c:v>
                </c:pt>
                <c:pt idx="292">
                  <c:v>5</c:v>
                </c:pt>
                <c:pt idx="293">
                  <c:v>5</c:v>
                </c:pt>
                <c:pt idx="294">
                  <c:v>5</c:v>
                </c:pt>
                <c:pt idx="295">
                  <c:v>5</c:v>
                </c:pt>
                <c:pt idx="296">
                  <c:v>5</c:v>
                </c:pt>
                <c:pt idx="297">
                  <c:v>5</c:v>
                </c:pt>
                <c:pt idx="298">
                  <c:v>5</c:v>
                </c:pt>
                <c:pt idx="299">
                  <c:v>5</c:v>
                </c:pt>
                <c:pt idx="300">
                  <c:v>5</c:v>
                </c:pt>
                <c:pt idx="301">
                  <c:v>5</c:v>
                </c:pt>
                <c:pt idx="302">
                  <c:v>5</c:v>
                </c:pt>
                <c:pt idx="303">
                  <c:v>5</c:v>
                </c:pt>
                <c:pt idx="304">
                  <c:v>5</c:v>
                </c:pt>
                <c:pt idx="305">
                  <c:v>5</c:v>
                </c:pt>
                <c:pt idx="306">
                  <c:v>5</c:v>
                </c:pt>
                <c:pt idx="307">
                  <c:v>5</c:v>
                </c:pt>
                <c:pt idx="308">
                  <c:v>5</c:v>
                </c:pt>
                <c:pt idx="309">
                  <c:v>5</c:v>
                </c:pt>
                <c:pt idx="310">
                  <c:v>5</c:v>
                </c:pt>
                <c:pt idx="311">
                  <c:v>5</c:v>
                </c:pt>
                <c:pt idx="312">
                  <c:v>5</c:v>
                </c:pt>
                <c:pt idx="313">
                  <c:v>5</c:v>
                </c:pt>
                <c:pt idx="314">
                  <c:v>5</c:v>
                </c:pt>
                <c:pt idx="315">
                  <c:v>5</c:v>
                </c:pt>
                <c:pt idx="316">
                  <c:v>5</c:v>
                </c:pt>
                <c:pt idx="317">
                  <c:v>5</c:v>
                </c:pt>
                <c:pt idx="318">
                  <c:v>5</c:v>
                </c:pt>
                <c:pt idx="319">
                  <c:v>5</c:v>
                </c:pt>
                <c:pt idx="320">
                  <c:v>5</c:v>
                </c:pt>
                <c:pt idx="321">
                  <c:v>5</c:v>
                </c:pt>
                <c:pt idx="322">
                  <c:v>5</c:v>
                </c:pt>
                <c:pt idx="323">
                  <c:v>5</c:v>
                </c:pt>
                <c:pt idx="324">
                  <c:v>5</c:v>
                </c:pt>
                <c:pt idx="325">
                  <c:v>5</c:v>
                </c:pt>
                <c:pt idx="326">
                  <c:v>5</c:v>
                </c:pt>
                <c:pt idx="327">
                  <c:v>5</c:v>
                </c:pt>
                <c:pt idx="328">
                  <c:v>5</c:v>
                </c:pt>
                <c:pt idx="329">
                  <c:v>5</c:v>
                </c:pt>
                <c:pt idx="330">
                  <c:v>5</c:v>
                </c:pt>
                <c:pt idx="331">
                  <c:v>5</c:v>
                </c:pt>
                <c:pt idx="332">
                  <c:v>5</c:v>
                </c:pt>
                <c:pt idx="333">
                  <c:v>5</c:v>
                </c:pt>
                <c:pt idx="334">
                  <c:v>5</c:v>
                </c:pt>
                <c:pt idx="335">
                  <c:v>5</c:v>
                </c:pt>
                <c:pt idx="336">
                  <c:v>5</c:v>
                </c:pt>
                <c:pt idx="337">
                  <c:v>5</c:v>
                </c:pt>
                <c:pt idx="338">
                  <c:v>5</c:v>
                </c:pt>
                <c:pt idx="339">
                  <c:v>5</c:v>
                </c:pt>
                <c:pt idx="340">
                  <c:v>5</c:v>
                </c:pt>
                <c:pt idx="341">
                  <c:v>5</c:v>
                </c:pt>
                <c:pt idx="342">
                  <c:v>5</c:v>
                </c:pt>
                <c:pt idx="343">
                  <c:v>5</c:v>
                </c:pt>
                <c:pt idx="344">
                  <c:v>5</c:v>
                </c:pt>
                <c:pt idx="345">
                  <c:v>5</c:v>
                </c:pt>
                <c:pt idx="346">
                  <c:v>5</c:v>
                </c:pt>
                <c:pt idx="347">
                  <c:v>5</c:v>
                </c:pt>
                <c:pt idx="348">
                  <c:v>5</c:v>
                </c:pt>
                <c:pt idx="349">
                  <c:v>5</c:v>
                </c:pt>
                <c:pt idx="350">
                  <c:v>5</c:v>
                </c:pt>
                <c:pt idx="351">
                  <c:v>5</c:v>
                </c:pt>
                <c:pt idx="352">
                  <c:v>5</c:v>
                </c:pt>
                <c:pt idx="353">
                  <c:v>5</c:v>
                </c:pt>
                <c:pt idx="354">
                  <c:v>5</c:v>
                </c:pt>
                <c:pt idx="355">
                  <c:v>5</c:v>
                </c:pt>
                <c:pt idx="356">
                  <c:v>5</c:v>
                </c:pt>
                <c:pt idx="357">
                  <c:v>5</c:v>
                </c:pt>
                <c:pt idx="358">
                  <c:v>5</c:v>
                </c:pt>
                <c:pt idx="359">
                  <c:v>5</c:v>
                </c:pt>
                <c:pt idx="360">
                  <c:v>5</c:v>
                </c:pt>
                <c:pt idx="361">
                  <c:v>5</c:v>
                </c:pt>
                <c:pt idx="362">
                  <c:v>5</c:v>
                </c:pt>
                <c:pt idx="363">
                  <c:v>5</c:v>
                </c:pt>
                <c:pt idx="364">
                  <c:v>5</c:v>
                </c:pt>
                <c:pt idx="365">
                  <c:v>5</c:v>
                </c:pt>
                <c:pt idx="366">
                  <c:v>5</c:v>
                </c:pt>
                <c:pt idx="367">
                  <c:v>5</c:v>
                </c:pt>
                <c:pt idx="368">
                  <c:v>5</c:v>
                </c:pt>
                <c:pt idx="369">
                  <c:v>5</c:v>
                </c:pt>
                <c:pt idx="370">
                  <c:v>5</c:v>
                </c:pt>
                <c:pt idx="371">
                  <c:v>5</c:v>
                </c:pt>
                <c:pt idx="372">
                  <c:v>5</c:v>
                </c:pt>
                <c:pt idx="373">
                  <c:v>5</c:v>
                </c:pt>
                <c:pt idx="374">
                  <c:v>5</c:v>
                </c:pt>
                <c:pt idx="375">
                  <c:v>5</c:v>
                </c:pt>
                <c:pt idx="376">
                  <c:v>5</c:v>
                </c:pt>
                <c:pt idx="377">
                  <c:v>5</c:v>
                </c:pt>
                <c:pt idx="378">
                  <c:v>5</c:v>
                </c:pt>
                <c:pt idx="379">
                  <c:v>5</c:v>
                </c:pt>
                <c:pt idx="380">
                  <c:v>5</c:v>
                </c:pt>
                <c:pt idx="381">
                  <c:v>5</c:v>
                </c:pt>
                <c:pt idx="382">
                  <c:v>5</c:v>
                </c:pt>
                <c:pt idx="383">
                  <c:v>5</c:v>
                </c:pt>
                <c:pt idx="384">
                  <c:v>5</c:v>
                </c:pt>
                <c:pt idx="385">
                  <c:v>5</c:v>
                </c:pt>
                <c:pt idx="386">
                  <c:v>5</c:v>
                </c:pt>
                <c:pt idx="387">
                  <c:v>5</c:v>
                </c:pt>
                <c:pt idx="388">
                  <c:v>5</c:v>
                </c:pt>
                <c:pt idx="389">
                  <c:v>5</c:v>
                </c:pt>
                <c:pt idx="390">
                  <c:v>5</c:v>
                </c:pt>
                <c:pt idx="391">
                  <c:v>5</c:v>
                </c:pt>
                <c:pt idx="392">
                  <c:v>5</c:v>
                </c:pt>
                <c:pt idx="393">
                  <c:v>5</c:v>
                </c:pt>
                <c:pt idx="394">
                  <c:v>5</c:v>
                </c:pt>
                <c:pt idx="395">
                  <c:v>5</c:v>
                </c:pt>
                <c:pt idx="396">
                  <c:v>5</c:v>
                </c:pt>
                <c:pt idx="397">
                  <c:v>5</c:v>
                </c:pt>
                <c:pt idx="398">
                  <c:v>5</c:v>
                </c:pt>
                <c:pt idx="399">
                  <c:v>5</c:v>
                </c:pt>
                <c:pt idx="400">
                  <c:v>5</c:v>
                </c:pt>
                <c:pt idx="401">
                  <c:v>5</c:v>
                </c:pt>
                <c:pt idx="402">
                  <c:v>5</c:v>
                </c:pt>
                <c:pt idx="403">
                  <c:v>5</c:v>
                </c:pt>
                <c:pt idx="404">
                  <c:v>5</c:v>
                </c:pt>
                <c:pt idx="405">
                  <c:v>5</c:v>
                </c:pt>
                <c:pt idx="406">
                  <c:v>5</c:v>
                </c:pt>
                <c:pt idx="407">
                  <c:v>5</c:v>
                </c:pt>
                <c:pt idx="408">
                  <c:v>5</c:v>
                </c:pt>
                <c:pt idx="409">
                  <c:v>5</c:v>
                </c:pt>
                <c:pt idx="410">
                  <c:v>5</c:v>
                </c:pt>
                <c:pt idx="411">
                  <c:v>5</c:v>
                </c:pt>
                <c:pt idx="412">
                  <c:v>5</c:v>
                </c:pt>
                <c:pt idx="413">
                  <c:v>5</c:v>
                </c:pt>
                <c:pt idx="414">
                  <c:v>5</c:v>
                </c:pt>
                <c:pt idx="415">
                  <c:v>5</c:v>
                </c:pt>
                <c:pt idx="416">
                  <c:v>5</c:v>
                </c:pt>
                <c:pt idx="417">
                  <c:v>5</c:v>
                </c:pt>
                <c:pt idx="418">
                  <c:v>5</c:v>
                </c:pt>
                <c:pt idx="419">
                  <c:v>5</c:v>
                </c:pt>
                <c:pt idx="420">
                  <c:v>5</c:v>
                </c:pt>
                <c:pt idx="421">
                  <c:v>5</c:v>
                </c:pt>
                <c:pt idx="422">
                  <c:v>5</c:v>
                </c:pt>
                <c:pt idx="423">
                  <c:v>5</c:v>
                </c:pt>
                <c:pt idx="424">
                  <c:v>5</c:v>
                </c:pt>
                <c:pt idx="425">
                  <c:v>5</c:v>
                </c:pt>
                <c:pt idx="426">
                  <c:v>5</c:v>
                </c:pt>
                <c:pt idx="427">
                  <c:v>5</c:v>
                </c:pt>
                <c:pt idx="428">
                  <c:v>5</c:v>
                </c:pt>
                <c:pt idx="429">
                  <c:v>5</c:v>
                </c:pt>
                <c:pt idx="430">
                  <c:v>5</c:v>
                </c:pt>
                <c:pt idx="431">
                  <c:v>5</c:v>
                </c:pt>
                <c:pt idx="432">
                  <c:v>5</c:v>
                </c:pt>
                <c:pt idx="433">
                  <c:v>5</c:v>
                </c:pt>
                <c:pt idx="434">
                  <c:v>5</c:v>
                </c:pt>
                <c:pt idx="435">
                  <c:v>5</c:v>
                </c:pt>
                <c:pt idx="436">
                  <c:v>5</c:v>
                </c:pt>
                <c:pt idx="437">
                  <c:v>5</c:v>
                </c:pt>
                <c:pt idx="438">
                  <c:v>5</c:v>
                </c:pt>
                <c:pt idx="439">
                  <c:v>5</c:v>
                </c:pt>
                <c:pt idx="440">
                  <c:v>5</c:v>
                </c:pt>
                <c:pt idx="441">
                  <c:v>5</c:v>
                </c:pt>
                <c:pt idx="442">
                  <c:v>5</c:v>
                </c:pt>
                <c:pt idx="443">
                  <c:v>5</c:v>
                </c:pt>
                <c:pt idx="444">
                  <c:v>5</c:v>
                </c:pt>
                <c:pt idx="445">
                  <c:v>5</c:v>
                </c:pt>
                <c:pt idx="446">
                  <c:v>5</c:v>
                </c:pt>
                <c:pt idx="447">
                  <c:v>5</c:v>
                </c:pt>
                <c:pt idx="448">
                  <c:v>5</c:v>
                </c:pt>
                <c:pt idx="449">
                  <c:v>5</c:v>
                </c:pt>
                <c:pt idx="450">
                  <c:v>5</c:v>
                </c:pt>
                <c:pt idx="451">
                  <c:v>5</c:v>
                </c:pt>
                <c:pt idx="452">
                  <c:v>5</c:v>
                </c:pt>
                <c:pt idx="453">
                  <c:v>5</c:v>
                </c:pt>
                <c:pt idx="454">
                  <c:v>5</c:v>
                </c:pt>
                <c:pt idx="455">
                  <c:v>5</c:v>
                </c:pt>
                <c:pt idx="456">
                  <c:v>5</c:v>
                </c:pt>
                <c:pt idx="457">
                  <c:v>5</c:v>
                </c:pt>
                <c:pt idx="458">
                  <c:v>5</c:v>
                </c:pt>
                <c:pt idx="459">
                  <c:v>5</c:v>
                </c:pt>
                <c:pt idx="460">
                  <c:v>5</c:v>
                </c:pt>
                <c:pt idx="461">
                  <c:v>5</c:v>
                </c:pt>
                <c:pt idx="462">
                  <c:v>5</c:v>
                </c:pt>
                <c:pt idx="463">
                  <c:v>5</c:v>
                </c:pt>
                <c:pt idx="464">
                  <c:v>5</c:v>
                </c:pt>
                <c:pt idx="465">
                  <c:v>5</c:v>
                </c:pt>
                <c:pt idx="466">
                  <c:v>5</c:v>
                </c:pt>
                <c:pt idx="467">
                  <c:v>5</c:v>
                </c:pt>
                <c:pt idx="468">
                  <c:v>5</c:v>
                </c:pt>
                <c:pt idx="469">
                  <c:v>5</c:v>
                </c:pt>
                <c:pt idx="470">
                  <c:v>5</c:v>
                </c:pt>
                <c:pt idx="471">
                  <c:v>5</c:v>
                </c:pt>
                <c:pt idx="472">
                  <c:v>5</c:v>
                </c:pt>
                <c:pt idx="473">
                  <c:v>5</c:v>
                </c:pt>
                <c:pt idx="474">
                  <c:v>5</c:v>
                </c:pt>
                <c:pt idx="475">
                  <c:v>5</c:v>
                </c:pt>
                <c:pt idx="476">
                  <c:v>5</c:v>
                </c:pt>
                <c:pt idx="477">
                  <c:v>5</c:v>
                </c:pt>
                <c:pt idx="478">
                  <c:v>5</c:v>
                </c:pt>
                <c:pt idx="479">
                  <c:v>5</c:v>
                </c:pt>
                <c:pt idx="480">
                  <c:v>5</c:v>
                </c:pt>
                <c:pt idx="481">
                  <c:v>5</c:v>
                </c:pt>
                <c:pt idx="482">
                  <c:v>5</c:v>
                </c:pt>
                <c:pt idx="483">
                  <c:v>5</c:v>
                </c:pt>
                <c:pt idx="484">
                  <c:v>5</c:v>
                </c:pt>
                <c:pt idx="485">
                  <c:v>5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5</c:v>
                </c:pt>
                <c:pt idx="490">
                  <c:v>5</c:v>
                </c:pt>
                <c:pt idx="491">
                  <c:v>5</c:v>
                </c:pt>
                <c:pt idx="492">
                  <c:v>5</c:v>
                </c:pt>
                <c:pt idx="493">
                  <c:v>5</c:v>
                </c:pt>
                <c:pt idx="494">
                  <c:v>5</c:v>
                </c:pt>
                <c:pt idx="495">
                  <c:v>5</c:v>
                </c:pt>
                <c:pt idx="496">
                  <c:v>5</c:v>
                </c:pt>
                <c:pt idx="497">
                  <c:v>5</c:v>
                </c:pt>
                <c:pt idx="498">
                  <c:v>5</c:v>
                </c:pt>
                <c:pt idx="499">
                  <c:v>5</c:v>
                </c:pt>
                <c:pt idx="500">
                  <c:v>5</c:v>
                </c:pt>
              </c:numCache>
            </c:numRef>
          </c:val>
          <c:smooth val="0"/>
        </c:ser>
        <c:marker val="1"/>
        <c:axId val="60461115"/>
        <c:axId val="7279124"/>
      </c:lineChart>
      <c:catAx>
        <c:axId val="60461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Outputmenge</a:t>
                </a:r>
              </a:p>
            </c:rich>
          </c:tx>
          <c:layout>
            <c:manualLayout>
              <c:xMode val="factor"/>
              <c:yMode val="factor"/>
              <c:x val="-0.007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79124"/>
        <c:crosses val="autoZero"/>
        <c:auto val="1"/>
        <c:lblOffset val="100"/>
        <c:tickLblSkip val="50"/>
        <c:tickMarkSkip val="10"/>
        <c:noMultiLvlLbl val="0"/>
      </c:catAx>
      <c:valAx>
        <c:axId val="7279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dK/dx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611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1075"/>
          <c:y val="0.95475"/>
          <c:w val="0.07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Stückkostenverläufe bei Vollauslastung der vorhandenen Maschinen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575"/>
          <c:w val="0.9542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Rechenwerte!$H$5</c:f>
              <c:strCache>
                <c:ptCount val="1"/>
                <c:pt idx="0">
                  <c:v>Kf/x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Rechenwerte!$A$6:$A$506</c:f>
              <c:numCache>
                <c:ptCount val="5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</c:numCache>
            </c:numRef>
          </c:cat>
          <c:val>
            <c:numRef>
              <c:f>Rechenwerte!$H$6:$H$506</c:f>
              <c:numCache>
                <c:ptCount val="501"/>
                <c:pt idx="1">
                  <c:v>50</c:v>
                </c:pt>
                <c:pt idx="2">
                  <c:v>25</c:v>
                </c:pt>
                <c:pt idx="3">
                  <c:v>16.666666666666668</c:v>
                </c:pt>
                <c:pt idx="4">
                  <c:v>12.5</c:v>
                </c:pt>
                <c:pt idx="5">
                  <c:v>10</c:v>
                </c:pt>
                <c:pt idx="6">
                  <c:v>8.333333333333334</c:v>
                </c:pt>
                <c:pt idx="7">
                  <c:v>7.142857142857143</c:v>
                </c:pt>
                <c:pt idx="8">
                  <c:v>6.25</c:v>
                </c:pt>
                <c:pt idx="9">
                  <c:v>5.555555555555555</c:v>
                </c:pt>
                <c:pt idx="10">
                  <c:v>5</c:v>
                </c:pt>
                <c:pt idx="11">
                  <c:v>4.545454545454546</c:v>
                </c:pt>
                <c:pt idx="12">
                  <c:v>4.166666666666667</c:v>
                </c:pt>
                <c:pt idx="13">
                  <c:v>3.8461538461538463</c:v>
                </c:pt>
                <c:pt idx="14">
                  <c:v>3.5714285714285716</c:v>
                </c:pt>
                <c:pt idx="15">
                  <c:v>3.3333333333333335</c:v>
                </c:pt>
                <c:pt idx="16">
                  <c:v>3.125</c:v>
                </c:pt>
                <c:pt idx="17">
                  <c:v>2.9411764705882355</c:v>
                </c:pt>
                <c:pt idx="18">
                  <c:v>2.7777777777777777</c:v>
                </c:pt>
                <c:pt idx="19">
                  <c:v>2.6315789473684212</c:v>
                </c:pt>
                <c:pt idx="20">
                  <c:v>2.5</c:v>
                </c:pt>
                <c:pt idx="21">
                  <c:v>2.380952380952381</c:v>
                </c:pt>
                <c:pt idx="22">
                  <c:v>2.272727272727273</c:v>
                </c:pt>
                <c:pt idx="23">
                  <c:v>2.1739130434782608</c:v>
                </c:pt>
                <c:pt idx="24">
                  <c:v>2.0833333333333335</c:v>
                </c:pt>
                <c:pt idx="25">
                  <c:v>2</c:v>
                </c:pt>
                <c:pt idx="26">
                  <c:v>1.9230769230769231</c:v>
                </c:pt>
                <c:pt idx="27">
                  <c:v>1.8518518518518519</c:v>
                </c:pt>
                <c:pt idx="28">
                  <c:v>1.7857142857142858</c:v>
                </c:pt>
                <c:pt idx="29">
                  <c:v>1.7241379310344827</c:v>
                </c:pt>
                <c:pt idx="30">
                  <c:v>1.6666666666666667</c:v>
                </c:pt>
                <c:pt idx="31">
                  <c:v>1.6129032258064515</c:v>
                </c:pt>
                <c:pt idx="32">
                  <c:v>1.5625</c:v>
                </c:pt>
                <c:pt idx="33">
                  <c:v>1.5151515151515151</c:v>
                </c:pt>
                <c:pt idx="34">
                  <c:v>1.4705882352941178</c:v>
                </c:pt>
                <c:pt idx="35">
                  <c:v>1.4285714285714286</c:v>
                </c:pt>
                <c:pt idx="36">
                  <c:v>1.3888888888888888</c:v>
                </c:pt>
                <c:pt idx="37">
                  <c:v>1.3513513513513513</c:v>
                </c:pt>
                <c:pt idx="38">
                  <c:v>1.3157894736842106</c:v>
                </c:pt>
                <c:pt idx="39">
                  <c:v>1.2820512820512822</c:v>
                </c:pt>
                <c:pt idx="40">
                  <c:v>1.25</c:v>
                </c:pt>
                <c:pt idx="41">
                  <c:v>1.2195121951219512</c:v>
                </c:pt>
                <c:pt idx="42">
                  <c:v>1.1904761904761905</c:v>
                </c:pt>
                <c:pt idx="43">
                  <c:v>1.1627906976744187</c:v>
                </c:pt>
                <c:pt idx="44">
                  <c:v>1.1363636363636365</c:v>
                </c:pt>
                <c:pt idx="45">
                  <c:v>1.1111111111111112</c:v>
                </c:pt>
                <c:pt idx="46">
                  <c:v>1.0869565217391304</c:v>
                </c:pt>
                <c:pt idx="47">
                  <c:v>1.0638297872340425</c:v>
                </c:pt>
                <c:pt idx="48">
                  <c:v>1.0416666666666667</c:v>
                </c:pt>
                <c:pt idx="49">
                  <c:v>1.0204081632653061</c:v>
                </c:pt>
                <c:pt idx="50">
                  <c:v>1</c:v>
                </c:pt>
                <c:pt idx="51">
                  <c:v>0.9803921568627451</c:v>
                </c:pt>
                <c:pt idx="52">
                  <c:v>0.9615384615384616</c:v>
                </c:pt>
                <c:pt idx="53">
                  <c:v>0.9433962264150944</c:v>
                </c:pt>
                <c:pt idx="54">
                  <c:v>0.9259259259259259</c:v>
                </c:pt>
                <c:pt idx="55">
                  <c:v>0.9090909090909091</c:v>
                </c:pt>
                <c:pt idx="56">
                  <c:v>0.8928571428571429</c:v>
                </c:pt>
                <c:pt idx="57">
                  <c:v>0.8771929824561403</c:v>
                </c:pt>
                <c:pt idx="58">
                  <c:v>0.8620689655172413</c:v>
                </c:pt>
                <c:pt idx="59">
                  <c:v>0.847457627118644</c:v>
                </c:pt>
                <c:pt idx="60">
                  <c:v>0.8333333333333334</c:v>
                </c:pt>
                <c:pt idx="61">
                  <c:v>0.819672131147541</c:v>
                </c:pt>
                <c:pt idx="62">
                  <c:v>0.8064516129032258</c:v>
                </c:pt>
                <c:pt idx="63">
                  <c:v>0.7936507936507936</c:v>
                </c:pt>
                <c:pt idx="64">
                  <c:v>0.78125</c:v>
                </c:pt>
                <c:pt idx="65">
                  <c:v>0.7692307692307693</c:v>
                </c:pt>
                <c:pt idx="66">
                  <c:v>0.7575757575757576</c:v>
                </c:pt>
                <c:pt idx="67">
                  <c:v>0.746268656716418</c:v>
                </c:pt>
                <c:pt idx="68">
                  <c:v>0.7352941176470589</c:v>
                </c:pt>
                <c:pt idx="69">
                  <c:v>0.7246376811594203</c:v>
                </c:pt>
                <c:pt idx="70">
                  <c:v>0.7142857142857143</c:v>
                </c:pt>
                <c:pt idx="71">
                  <c:v>0.704225352112676</c:v>
                </c:pt>
                <c:pt idx="72">
                  <c:v>0.6944444444444444</c:v>
                </c:pt>
                <c:pt idx="73">
                  <c:v>0.684931506849315</c:v>
                </c:pt>
                <c:pt idx="74">
                  <c:v>0.6756756756756757</c:v>
                </c:pt>
                <c:pt idx="75">
                  <c:v>0.6666666666666666</c:v>
                </c:pt>
                <c:pt idx="76">
                  <c:v>0.6578947368421053</c:v>
                </c:pt>
                <c:pt idx="77">
                  <c:v>0.6493506493506493</c:v>
                </c:pt>
                <c:pt idx="78">
                  <c:v>0.6410256410256411</c:v>
                </c:pt>
                <c:pt idx="79">
                  <c:v>0.6329113924050633</c:v>
                </c:pt>
                <c:pt idx="80">
                  <c:v>0.625</c:v>
                </c:pt>
                <c:pt idx="81">
                  <c:v>0.6172839506172839</c:v>
                </c:pt>
                <c:pt idx="82">
                  <c:v>0.6097560975609756</c:v>
                </c:pt>
                <c:pt idx="83">
                  <c:v>0.6024096385542169</c:v>
                </c:pt>
                <c:pt idx="84">
                  <c:v>0.5952380952380952</c:v>
                </c:pt>
                <c:pt idx="85">
                  <c:v>0.5882352941176471</c:v>
                </c:pt>
                <c:pt idx="86">
                  <c:v>0.5813953488372093</c:v>
                </c:pt>
                <c:pt idx="87">
                  <c:v>0.5747126436781609</c:v>
                </c:pt>
                <c:pt idx="88">
                  <c:v>0.5681818181818182</c:v>
                </c:pt>
                <c:pt idx="89">
                  <c:v>0.5617977528089888</c:v>
                </c:pt>
                <c:pt idx="90">
                  <c:v>0.5555555555555556</c:v>
                </c:pt>
                <c:pt idx="91">
                  <c:v>0.5494505494505495</c:v>
                </c:pt>
                <c:pt idx="92">
                  <c:v>0.5434782608695652</c:v>
                </c:pt>
                <c:pt idx="93">
                  <c:v>0.5376344086021505</c:v>
                </c:pt>
                <c:pt idx="94">
                  <c:v>0.5319148936170213</c:v>
                </c:pt>
                <c:pt idx="95">
                  <c:v>0.5263157894736842</c:v>
                </c:pt>
                <c:pt idx="96">
                  <c:v>0.5208333333333334</c:v>
                </c:pt>
                <c:pt idx="97">
                  <c:v>0.5154639175257731</c:v>
                </c:pt>
                <c:pt idx="98">
                  <c:v>0.5102040816326531</c:v>
                </c:pt>
                <c:pt idx="99">
                  <c:v>0.5050505050505051</c:v>
                </c:pt>
                <c:pt idx="100">
                  <c:v>0.5</c:v>
                </c:pt>
                <c:pt idx="101">
                  <c:v>0.49504950495049505</c:v>
                </c:pt>
                <c:pt idx="102">
                  <c:v>0.49019607843137253</c:v>
                </c:pt>
                <c:pt idx="103">
                  <c:v>0.4854368932038835</c:v>
                </c:pt>
                <c:pt idx="104">
                  <c:v>0.4807692307692308</c:v>
                </c:pt>
                <c:pt idx="105">
                  <c:v>0.47619047619047616</c:v>
                </c:pt>
                <c:pt idx="106">
                  <c:v>0.4716981132075472</c:v>
                </c:pt>
                <c:pt idx="107">
                  <c:v>0.4672897196261682</c:v>
                </c:pt>
                <c:pt idx="108">
                  <c:v>0.46296296296296297</c:v>
                </c:pt>
                <c:pt idx="109">
                  <c:v>0.45871559633027525</c:v>
                </c:pt>
                <c:pt idx="110">
                  <c:v>0.45454545454545453</c:v>
                </c:pt>
                <c:pt idx="111">
                  <c:v>0.45045045045045046</c:v>
                </c:pt>
                <c:pt idx="112">
                  <c:v>0.44642857142857145</c:v>
                </c:pt>
                <c:pt idx="113">
                  <c:v>0.4424778761061947</c:v>
                </c:pt>
                <c:pt idx="114">
                  <c:v>0.43859649122807015</c:v>
                </c:pt>
                <c:pt idx="115">
                  <c:v>0.43478260869565216</c:v>
                </c:pt>
                <c:pt idx="116">
                  <c:v>0.43103448275862066</c:v>
                </c:pt>
                <c:pt idx="117">
                  <c:v>0.42735042735042733</c:v>
                </c:pt>
                <c:pt idx="118">
                  <c:v>0.423728813559322</c:v>
                </c:pt>
                <c:pt idx="119">
                  <c:v>0.42016806722689076</c:v>
                </c:pt>
                <c:pt idx="120">
                  <c:v>0.4166666666666667</c:v>
                </c:pt>
                <c:pt idx="121">
                  <c:v>0.4132231404958678</c:v>
                </c:pt>
                <c:pt idx="122">
                  <c:v>0.4098360655737705</c:v>
                </c:pt>
                <c:pt idx="123">
                  <c:v>0.4065040650406504</c:v>
                </c:pt>
                <c:pt idx="124">
                  <c:v>0.4032258064516129</c:v>
                </c:pt>
                <c:pt idx="125">
                  <c:v>0.4</c:v>
                </c:pt>
                <c:pt idx="126">
                  <c:v>0.3968253968253968</c:v>
                </c:pt>
                <c:pt idx="127">
                  <c:v>0.3937007874015748</c:v>
                </c:pt>
                <c:pt idx="128">
                  <c:v>0.390625</c:v>
                </c:pt>
                <c:pt idx="129">
                  <c:v>0.3875968992248062</c:v>
                </c:pt>
                <c:pt idx="130">
                  <c:v>0.38461538461538464</c:v>
                </c:pt>
                <c:pt idx="131">
                  <c:v>0.3816793893129771</c:v>
                </c:pt>
                <c:pt idx="132">
                  <c:v>0.3787878787878788</c:v>
                </c:pt>
                <c:pt idx="133">
                  <c:v>0.37593984962406013</c:v>
                </c:pt>
                <c:pt idx="134">
                  <c:v>0.373134328358209</c:v>
                </c:pt>
                <c:pt idx="135">
                  <c:v>0.37037037037037035</c:v>
                </c:pt>
                <c:pt idx="136">
                  <c:v>0.36764705882352944</c:v>
                </c:pt>
                <c:pt idx="137">
                  <c:v>0.36496350364963503</c:v>
                </c:pt>
                <c:pt idx="138">
                  <c:v>0.36231884057971014</c:v>
                </c:pt>
                <c:pt idx="139">
                  <c:v>0.3597122302158273</c:v>
                </c:pt>
                <c:pt idx="140">
                  <c:v>0.35714285714285715</c:v>
                </c:pt>
                <c:pt idx="141">
                  <c:v>0.3546099290780142</c:v>
                </c:pt>
                <c:pt idx="142">
                  <c:v>0.352112676056338</c:v>
                </c:pt>
                <c:pt idx="143">
                  <c:v>0.34965034965034963</c:v>
                </c:pt>
                <c:pt idx="144">
                  <c:v>0.3472222222222222</c:v>
                </c:pt>
                <c:pt idx="145">
                  <c:v>0.3448275862068966</c:v>
                </c:pt>
                <c:pt idx="146">
                  <c:v>0.3424657534246575</c:v>
                </c:pt>
                <c:pt idx="147">
                  <c:v>0.3401360544217687</c:v>
                </c:pt>
                <c:pt idx="148">
                  <c:v>0.33783783783783783</c:v>
                </c:pt>
                <c:pt idx="149">
                  <c:v>0.33557046979865773</c:v>
                </c:pt>
                <c:pt idx="150">
                  <c:v>0.3333333333333333</c:v>
                </c:pt>
                <c:pt idx="151">
                  <c:v>0.33112582781456956</c:v>
                </c:pt>
                <c:pt idx="152">
                  <c:v>0.32894736842105265</c:v>
                </c:pt>
                <c:pt idx="153">
                  <c:v>0.32679738562091504</c:v>
                </c:pt>
                <c:pt idx="154">
                  <c:v>0.3246753246753247</c:v>
                </c:pt>
                <c:pt idx="155">
                  <c:v>0.3225806451612903</c:v>
                </c:pt>
                <c:pt idx="156">
                  <c:v>0.32051282051282054</c:v>
                </c:pt>
                <c:pt idx="157">
                  <c:v>0.3184713375796178</c:v>
                </c:pt>
                <c:pt idx="158">
                  <c:v>0.31645569620253167</c:v>
                </c:pt>
                <c:pt idx="159">
                  <c:v>0.31446540880503143</c:v>
                </c:pt>
                <c:pt idx="160">
                  <c:v>0.3125</c:v>
                </c:pt>
                <c:pt idx="161">
                  <c:v>0.3105590062111801</c:v>
                </c:pt>
                <c:pt idx="162">
                  <c:v>0.30864197530864196</c:v>
                </c:pt>
                <c:pt idx="163">
                  <c:v>0.3067484662576687</c:v>
                </c:pt>
                <c:pt idx="164">
                  <c:v>0.3048780487804878</c:v>
                </c:pt>
                <c:pt idx="165">
                  <c:v>0.30303030303030304</c:v>
                </c:pt>
                <c:pt idx="166">
                  <c:v>0.30120481927710846</c:v>
                </c:pt>
                <c:pt idx="167">
                  <c:v>0.2994011976047904</c:v>
                </c:pt>
                <c:pt idx="168">
                  <c:v>0.2976190476190476</c:v>
                </c:pt>
                <c:pt idx="169">
                  <c:v>0.2958579881656805</c:v>
                </c:pt>
                <c:pt idx="170">
                  <c:v>0.29411764705882354</c:v>
                </c:pt>
                <c:pt idx="171">
                  <c:v>0.29239766081871343</c:v>
                </c:pt>
                <c:pt idx="172">
                  <c:v>0.29069767441860467</c:v>
                </c:pt>
                <c:pt idx="173">
                  <c:v>0.28901734104046245</c:v>
                </c:pt>
                <c:pt idx="174">
                  <c:v>0.28735632183908044</c:v>
                </c:pt>
                <c:pt idx="175">
                  <c:v>0.2857142857142857</c:v>
                </c:pt>
                <c:pt idx="176">
                  <c:v>0.2840909090909091</c:v>
                </c:pt>
                <c:pt idx="177">
                  <c:v>0.2824858757062147</c:v>
                </c:pt>
                <c:pt idx="178">
                  <c:v>0.2808988764044944</c:v>
                </c:pt>
                <c:pt idx="179">
                  <c:v>0.27932960893854747</c:v>
                </c:pt>
                <c:pt idx="180">
                  <c:v>0.2777777777777778</c:v>
                </c:pt>
                <c:pt idx="181">
                  <c:v>0.27624309392265195</c:v>
                </c:pt>
                <c:pt idx="182">
                  <c:v>0.27472527472527475</c:v>
                </c:pt>
                <c:pt idx="183">
                  <c:v>0.273224043715847</c:v>
                </c:pt>
                <c:pt idx="184">
                  <c:v>0.2717391304347826</c:v>
                </c:pt>
                <c:pt idx="185">
                  <c:v>0.2702702702702703</c:v>
                </c:pt>
                <c:pt idx="186">
                  <c:v>0.26881720430107525</c:v>
                </c:pt>
                <c:pt idx="187">
                  <c:v>0.26737967914438504</c:v>
                </c:pt>
                <c:pt idx="188">
                  <c:v>0.26595744680851063</c:v>
                </c:pt>
                <c:pt idx="189">
                  <c:v>0.26455026455026454</c:v>
                </c:pt>
                <c:pt idx="190">
                  <c:v>0.2631578947368421</c:v>
                </c:pt>
                <c:pt idx="191">
                  <c:v>0.2617801047120419</c:v>
                </c:pt>
                <c:pt idx="192">
                  <c:v>0.2604166666666667</c:v>
                </c:pt>
                <c:pt idx="193">
                  <c:v>0.25906735751295334</c:v>
                </c:pt>
                <c:pt idx="194">
                  <c:v>0.25773195876288657</c:v>
                </c:pt>
                <c:pt idx="195">
                  <c:v>0.2564102564102564</c:v>
                </c:pt>
                <c:pt idx="196">
                  <c:v>0.25510204081632654</c:v>
                </c:pt>
                <c:pt idx="197">
                  <c:v>0.25380710659898476</c:v>
                </c:pt>
                <c:pt idx="198">
                  <c:v>0.25252525252525254</c:v>
                </c:pt>
                <c:pt idx="199">
                  <c:v>0.25125628140703515</c:v>
                </c:pt>
                <c:pt idx="200">
                  <c:v>0.25</c:v>
                </c:pt>
                <c:pt idx="201">
                  <c:v>0.24875621890547264</c:v>
                </c:pt>
                <c:pt idx="202">
                  <c:v>0.24752475247524752</c:v>
                </c:pt>
                <c:pt idx="203">
                  <c:v>0.24630541871921183</c:v>
                </c:pt>
                <c:pt idx="204">
                  <c:v>0.24509803921568626</c:v>
                </c:pt>
                <c:pt idx="205">
                  <c:v>0.24390243902439024</c:v>
                </c:pt>
                <c:pt idx="206">
                  <c:v>0.24271844660194175</c:v>
                </c:pt>
                <c:pt idx="207">
                  <c:v>0.24154589371980675</c:v>
                </c:pt>
                <c:pt idx="208">
                  <c:v>0.2403846153846154</c:v>
                </c:pt>
                <c:pt idx="209">
                  <c:v>0.23923444976076555</c:v>
                </c:pt>
                <c:pt idx="210">
                  <c:v>0.23809523809523808</c:v>
                </c:pt>
                <c:pt idx="211">
                  <c:v>0.23696682464454977</c:v>
                </c:pt>
                <c:pt idx="212">
                  <c:v>0.2358490566037736</c:v>
                </c:pt>
                <c:pt idx="213">
                  <c:v>0.2347417840375587</c:v>
                </c:pt>
                <c:pt idx="214">
                  <c:v>0.2336448598130841</c:v>
                </c:pt>
                <c:pt idx="215">
                  <c:v>0.23255813953488372</c:v>
                </c:pt>
                <c:pt idx="216">
                  <c:v>0.23148148148148148</c:v>
                </c:pt>
                <c:pt idx="217">
                  <c:v>0.2304147465437788</c:v>
                </c:pt>
                <c:pt idx="218">
                  <c:v>0.22935779816513763</c:v>
                </c:pt>
                <c:pt idx="219">
                  <c:v>0.228310502283105</c:v>
                </c:pt>
                <c:pt idx="220">
                  <c:v>0.22727272727272727</c:v>
                </c:pt>
                <c:pt idx="221">
                  <c:v>0.22624434389140272</c:v>
                </c:pt>
                <c:pt idx="222">
                  <c:v>0.22522522522522523</c:v>
                </c:pt>
                <c:pt idx="223">
                  <c:v>0.2242152466367713</c:v>
                </c:pt>
                <c:pt idx="224">
                  <c:v>0.22321428571428573</c:v>
                </c:pt>
                <c:pt idx="225">
                  <c:v>0.2222222222222222</c:v>
                </c:pt>
                <c:pt idx="226">
                  <c:v>0.22123893805309736</c:v>
                </c:pt>
                <c:pt idx="227">
                  <c:v>0.22026431718061673</c:v>
                </c:pt>
                <c:pt idx="228">
                  <c:v>0.21929824561403508</c:v>
                </c:pt>
                <c:pt idx="229">
                  <c:v>0.2183406113537118</c:v>
                </c:pt>
                <c:pt idx="230">
                  <c:v>0.21739130434782608</c:v>
                </c:pt>
                <c:pt idx="231">
                  <c:v>0.21645021645021645</c:v>
                </c:pt>
                <c:pt idx="232">
                  <c:v>0.21551724137931033</c:v>
                </c:pt>
                <c:pt idx="233">
                  <c:v>0.2145922746781116</c:v>
                </c:pt>
                <c:pt idx="234">
                  <c:v>0.21367521367521367</c:v>
                </c:pt>
                <c:pt idx="235">
                  <c:v>0.2127659574468085</c:v>
                </c:pt>
                <c:pt idx="236">
                  <c:v>0.211864406779661</c:v>
                </c:pt>
                <c:pt idx="237">
                  <c:v>0.2109704641350211</c:v>
                </c:pt>
                <c:pt idx="238">
                  <c:v>0.21008403361344538</c:v>
                </c:pt>
                <c:pt idx="239">
                  <c:v>0.20920502092050208</c:v>
                </c:pt>
                <c:pt idx="240">
                  <c:v>0.20833333333333334</c:v>
                </c:pt>
                <c:pt idx="241">
                  <c:v>0.2074688796680498</c:v>
                </c:pt>
                <c:pt idx="242">
                  <c:v>0.2066115702479339</c:v>
                </c:pt>
                <c:pt idx="243">
                  <c:v>0.205761316872428</c:v>
                </c:pt>
                <c:pt idx="244">
                  <c:v>0.20491803278688525</c:v>
                </c:pt>
                <c:pt idx="245">
                  <c:v>0.20408163265306123</c:v>
                </c:pt>
                <c:pt idx="246">
                  <c:v>0.2032520325203252</c:v>
                </c:pt>
                <c:pt idx="247">
                  <c:v>0.20242914979757085</c:v>
                </c:pt>
                <c:pt idx="248">
                  <c:v>0.20161290322580644</c:v>
                </c:pt>
                <c:pt idx="249">
                  <c:v>0.20080321285140562</c:v>
                </c:pt>
                <c:pt idx="250">
                  <c:v>0.2</c:v>
                </c:pt>
                <c:pt idx="251">
                  <c:v>0.199203187250996</c:v>
                </c:pt>
                <c:pt idx="252">
                  <c:v>0.1984126984126984</c:v>
                </c:pt>
                <c:pt idx="253">
                  <c:v>0.1976284584980237</c:v>
                </c:pt>
                <c:pt idx="254">
                  <c:v>0.1968503937007874</c:v>
                </c:pt>
                <c:pt idx="255">
                  <c:v>0.19607843137254902</c:v>
                </c:pt>
                <c:pt idx="256">
                  <c:v>0.1953125</c:v>
                </c:pt>
                <c:pt idx="257">
                  <c:v>0.19455252918287938</c:v>
                </c:pt>
                <c:pt idx="258">
                  <c:v>0.1937984496124031</c:v>
                </c:pt>
                <c:pt idx="259">
                  <c:v>0.19305019305019305</c:v>
                </c:pt>
                <c:pt idx="260">
                  <c:v>0.19230769230769232</c:v>
                </c:pt>
                <c:pt idx="261">
                  <c:v>0.19157088122605365</c:v>
                </c:pt>
                <c:pt idx="262">
                  <c:v>0.19083969465648856</c:v>
                </c:pt>
                <c:pt idx="263">
                  <c:v>0.19011406844106463</c:v>
                </c:pt>
                <c:pt idx="264">
                  <c:v>0.1893939393939394</c:v>
                </c:pt>
                <c:pt idx="265">
                  <c:v>0.18867924528301888</c:v>
                </c:pt>
                <c:pt idx="266">
                  <c:v>0.18796992481203006</c:v>
                </c:pt>
                <c:pt idx="267">
                  <c:v>0.18726591760299627</c:v>
                </c:pt>
                <c:pt idx="268">
                  <c:v>0.1865671641791045</c:v>
                </c:pt>
                <c:pt idx="269">
                  <c:v>0.18587360594795538</c:v>
                </c:pt>
                <c:pt idx="270">
                  <c:v>0.18518518518518517</c:v>
                </c:pt>
                <c:pt idx="271">
                  <c:v>0.18450184501845018</c:v>
                </c:pt>
                <c:pt idx="272">
                  <c:v>0.18382352941176472</c:v>
                </c:pt>
                <c:pt idx="273">
                  <c:v>0.18315018315018314</c:v>
                </c:pt>
                <c:pt idx="274">
                  <c:v>0.18248175182481752</c:v>
                </c:pt>
                <c:pt idx="275">
                  <c:v>0.18181818181818182</c:v>
                </c:pt>
                <c:pt idx="276">
                  <c:v>0.18115942028985507</c:v>
                </c:pt>
                <c:pt idx="277">
                  <c:v>0.18050541516245489</c:v>
                </c:pt>
                <c:pt idx="278">
                  <c:v>0.17985611510791366</c:v>
                </c:pt>
                <c:pt idx="279">
                  <c:v>0.17921146953405018</c:v>
                </c:pt>
                <c:pt idx="280">
                  <c:v>0.17857142857142858</c:v>
                </c:pt>
                <c:pt idx="281">
                  <c:v>0.17793594306049823</c:v>
                </c:pt>
                <c:pt idx="282">
                  <c:v>0.1773049645390071</c:v>
                </c:pt>
                <c:pt idx="283">
                  <c:v>0.17667844522968199</c:v>
                </c:pt>
                <c:pt idx="284">
                  <c:v>0.176056338028169</c:v>
                </c:pt>
                <c:pt idx="285">
                  <c:v>0.17543859649122806</c:v>
                </c:pt>
                <c:pt idx="286">
                  <c:v>0.17482517482517482</c:v>
                </c:pt>
                <c:pt idx="287">
                  <c:v>0.17421602787456447</c:v>
                </c:pt>
                <c:pt idx="288">
                  <c:v>0.1736111111111111</c:v>
                </c:pt>
                <c:pt idx="289">
                  <c:v>0.17301038062283736</c:v>
                </c:pt>
                <c:pt idx="290">
                  <c:v>0.1724137931034483</c:v>
                </c:pt>
                <c:pt idx="291">
                  <c:v>0.1718213058419244</c:v>
                </c:pt>
                <c:pt idx="292">
                  <c:v>0.17123287671232876</c:v>
                </c:pt>
                <c:pt idx="293">
                  <c:v>0.17064846416382254</c:v>
                </c:pt>
                <c:pt idx="294">
                  <c:v>0.17006802721088435</c:v>
                </c:pt>
                <c:pt idx="295">
                  <c:v>0.1694915254237288</c:v>
                </c:pt>
                <c:pt idx="296">
                  <c:v>0.16891891891891891</c:v>
                </c:pt>
                <c:pt idx="297">
                  <c:v>0.16835016835016836</c:v>
                </c:pt>
                <c:pt idx="298">
                  <c:v>0.16778523489932887</c:v>
                </c:pt>
                <c:pt idx="299">
                  <c:v>0.16722408026755853</c:v>
                </c:pt>
                <c:pt idx="300">
                  <c:v>0.16666666666666666</c:v>
                </c:pt>
                <c:pt idx="301">
                  <c:v>0.16611295681063123</c:v>
                </c:pt>
                <c:pt idx="302">
                  <c:v>0.16556291390728478</c:v>
                </c:pt>
                <c:pt idx="303">
                  <c:v>0.16501650165016502</c:v>
                </c:pt>
                <c:pt idx="304">
                  <c:v>0.16447368421052633</c:v>
                </c:pt>
                <c:pt idx="305">
                  <c:v>0.16393442622950818</c:v>
                </c:pt>
                <c:pt idx="306">
                  <c:v>0.16339869281045752</c:v>
                </c:pt>
                <c:pt idx="307">
                  <c:v>0.16286644951140064</c:v>
                </c:pt>
                <c:pt idx="308">
                  <c:v>0.16233766233766234</c:v>
                </c:pt>
                <c:pt idx="309">
                  <c:v>0.16181229773462782</c:v>
                </c:pt>
                <c:pt idx="310">
                  <c:v>0.16129032258064516</c:v>
                </c:pt>
                <c:pt idx="311">
                  <c:v>0.1607717041800643</c:v>
                </c:pt>
                <c:pt idx="312">
                  <c:v>0.16025641025641027</c:v>
                </c:pt>
                <c:pt idx="313">
                  <c:v>0.1597444089456869</c:v>
                </c:pt>
                <c:pt idx="314">
                  <c:v>0.1592356687898089</c:v>
                </c:pt>
                <c:pt idx="315">
                  <c:v>0.15873015873015872</c:v>
                </c:pt>
                <c:pt idx="316">
                  <c:v>0.15822784810126583</c:v>
                </c:pt>
                <c:pt idx="317">
                  <c:v>0.15772870662460567</c:v>
                </c:pt>
                <c:pt idx="318">
                  <c:v>0.15723270440251572</c:v>
                </c:pt>
                <c:pt idx="319">
                  <c:v>0.15673981191222572</c:v>
                </c:pt>
                <c:pt idx="320">
                  <c:v>0.15625</c:v>
                </c:pt>
                <c:pt idx="321">
                  <c:v>0.1557632398753894</c:v>
                </c:pt>
                <c:pt idx="322">
                  <c:v>0.15527950310559005</c:v>
                </c:pt>
                <c:pt idx="323">
                  <c:v>0.15479876160990713</c:v>
                </c:pt>
                <c:pt idx="324">
                  <c:v>0.15432098765432098</c:v>
                </c:pt>
                <c:pt idx="325">
                  <c:v>0.15384615384615385</c:v>
                </c:pt>
                <c:pt idx="326">
                  <c:v>0.15337423312883436</c:v>
                </c:pt>
                <c:pt idx="327">
                  <c:v>0.1529051987767584</c:v>
                </c:pt>
                <c:pt idx="328">
                  <c:v>0.1524390243902439</c:v>
                </c:pt>
                <c:pt idx="329">
                  <c:v>0.1519756838905775</c:v>
                </c:pt>
                <c:pt idx="330">
                  <c:v>0.15151515151515152</c:v>
                </c:pt>
                <c:pt idx="331">
                  <c:v>0.1510574018126888</c:v>
                </c:pt>
                <c:pt idx="332">
                  <c:v>0.15060240963855423</c:v>
                </c:pt>
                <c:pt idx="333">
                  <c:v>0.15015015015015015</c:v>
                </c:pt>
                <c:pt idx="334">
                  <c:v>0.1497005988023952</c:v>
                </c:pt>
                <c:pt idx="335">
                  <c:v>0.14925373134328357</c:v>
                </c:pt>
                <c:pt idx="336">
                  <c:v>0.1488095238095238</c:v>
                </c:pt>
                <c:pt idx="337">
                  <c:v>0.14836795252225518</c:v>
                </c:pt>
                <c:pt idx="338">
                  <c:v>0.14792899408284024</c:v>
                </c:pt>
                <c:pt idx="339">
                  <c:v>0.14749262536873156</c:v>
                </c:pt>
                <c:pt idx="340">
                  <c:v>0.14705882352941177</c:v>
                </c:pt>
                <c:pt idx="341">
                  <c:v>0.1466275659824047</c:v>
                </c:pt>
                <c:pt idx="342">
                  <c:v>0.14619883040935672</c:v>
                </c:pt>
                <c:pt idx="343">
                  <c:v>0.1457725947521866</c:v>
                </c:pt>
                <c:pt idx="344">
                  <c:v>0.14534883720930233</c:v>
                </c:pt>
                <c:pt idx="345">
                  <c:v>0.14492753623188406</c:v>
                </c:pt>
                <c:pt idx="346">
                  <c:v>0.14450867052023122</c:v>
                </c:pt>
                <c:pt idx="347">
                  <c:v>0.1440922190201729</c:v>
                </c:pt>
                <c:pt idx="348">
                  <c:v>0.14367816091954022</c:v>
                </c:pt>
                <c:pt idx="349">
                  <c:v>0.14326647564469913</c:v>
                </c:pt>
                <c:pt idx="350">
                  <c:v>0.14285714285714285</c:v>
                </c:pt>
                <c:pt idx="351">
                  <c:v>0.14245014245014245</c:v>
                </c:pt>
                <c:pt idx="352">
                  <c:v>0.14204545454545456</c:v>
                </c:pt>
                <c:pt idx="353">
                  <c:v>0.141643059490085</c:v>
                </c:pt>
                <c:pt idx="354">
                  <c:v>0.14124293785310735</c:v>
                </c:pt>
                <c:pt idx="355">
                  <c:v>0.14084507042253522</c:v>
                </c:pt>
                <c:pt idx="356">
                  <c:v>0.1404494382022472</c:v>
                </c:pt>
                <c:pt idx="357">
                  <c:v>0.1400560224089636</c:v>
                </c:pt>
                <c:pt idx="358">
                  <c:v>0.13966480446927373</c:v>
                </c:pt>
                <c:pt idx="359">
                  <c:v>0.1392757660167131</c:v>
                </c:pt>
                <c:pt idx="360">
                  <c:v>0.1388888888888889</c:v>
                </c:pt>
                <c:pt idx="361">
                  <c:v>0.13850415512465375</c:v>
                </c:pt>
                <c:pt idx="362">
                  <c:v>0.13812154696132597</c:v>
                </c:pt>
                <c:pt idx="363">
                  <c:v>0.13774104683195593</c:v>
                </c:pt>
                <c:pt idx="364">
                  <c:v>0.13736263736263737</c:v>
                </c:pt>
                <c:pt idx="365">
                  <c:v>0.136986301369863</c:v>
                </c:pt>
                <c:pt idx="366">
                  <c:v>0.1366120218579235</c:v>
                </c:pt>
                <c:pt idx="367">
                  <c:v>0.1362397820163488</c:v>
                </c:pt>
                <c:pt idx="368">
                  <c:v>0.1358695652173913</c:v>
                </c:pt>
                <c:pt idx="369">
                  <c:v>0.13550135501355012</c:v>
                </c:pt>
                <c:pt idx="370">
                  <c:v>0.13513513513513514</c:v>
                </c:pt>
                <c:pt idx="371">
                  <c:v>0.1347708894878706</c:v>
                </c:pt>
                <c:pt idx="372">
                  <c:v>0.13440860215053763</c:v>
                </c:pt>
                <c:pt idx="373">
                  <c:v>0.13404825737265416</c:v>
                </c:pt>
                <c:pt idx="374">
                  <c:v>0.13368983957219252</c:v>
                </c:pt>
                <c:pt idx="375">
                  <c:v>0.13333333333333333</c:v>
                </c:pt>
                <c:pt idx="376">
                  <c:v>0.13297872340425532</c:v>
                </c:pt>
                <c:pt idx="377">
                  <c:v>0.13262599469496023</c:v>
                </c:pt>
                <c:pt idx="378">
                  <c:v>0.13227513227513227</c:v>
                </c:pt>
                <c:pt idx="379">
                  <c:v>0.13192612137203166</c:v>
                </c:pt>
                <c:pt idx="380">
                  <c:v>0.13157894736842105</c:v>
                </c:pt>
                <c:pt idx="381">
                  <c:v>0.13123359580052493</c:v>
                </c:pt>
                <c:pt idx="382">
                  <c:v>0.13089005235602094</c:v>
                </c:pt>
                <c:pt idx="383">
                  <c:v>0.13054830287206268</c:v>
                </c:pt>
                <c:pt idx="384">
                  <c:v>0.13020833333333334</c:v>
                </c:pt>
                <c:pt idx="385">
                  <c:v>0.12987012987012986</c:v>
                </c:pt>
                <c:pt idx="386">
                  <c:v>0.12953367875647667</c:v>
                </c:pt>
                <c:pt idx="387">
                  <c:v>0.12919896640826872</c:v>
                </c:pt>
                <c:pt idx="388">
                  <c:v>0.12886597938144329</c:v>
                </c:pt>
                <c:pt idx="389">
                  <c:v>0.12853470437017994</c:v>
                </c:pt>
                <c:pt idx="390">
                  <c:v>0.1282051282051282</c:v>
                </c:pt>
                <c:pt idx="391">
                  <c:v>0.1278772378516624</c:v>
                </c:pt>
                <c:pt idx="392">
                  <c:v>0.12755102040816327</c:v>
                </c:pt>
                <c:pt idx="393">
                  <c:v>0.1272264631043257</c:v>
                </c:pt>
                <c:pt idx="394">
                  <c:v>0.12690355329949238</c:v>
                </c:pt>
                <c:pt idx="395">
                  <c:v>0.12658227848101267</c:v>
                </c:pt>
                <c:pt idx="396">
                  <c:v>0.12626262626262627</c:v>
                </c:pt>
                <c:pt idx="397">
                  <c:v>0.12594458438287154</c:v>
                </c:pt>
                <c:pt idx="398">
                  <c:v>0.12562814070351758</c:v>
                </c:pt>
                <c:pt idx="399">
                  <c:v>0.12531328320802004</c:v>
                </c:pt>
                <c:pt idx="400">
                  <c:v>0.125</c:v>
                </c:pt>
                <c:pt idx="401">
                  <c:v>0.12468827930174564</c:v>
                </c:pt>
                <c:pt idx="402">
                  <c:v>0.12437810945273632</c:v>
                </c:pt>
                <c:pt idx="403">
                  <c:v>0.12406947890818859</c:v>
                </c:pt>
                <c:pt idx="404">
                  <c:v>0.12376237623762376</c:v>
                </c:pt>
                <c:pt idx="405">
                  <c:v>0.12345679012345678</c:v>
                </c:pt>
                <c:pt idx="406">
                  <c:v>0.12315270935960591</c:v>
                </c:pt>
                <c:pt idx="407">
                  <c:v>0.12285012285012285</c:v>
                </c:pt>
                <c:pt idx="408">
                  <c:v>0.12254901960784313</c:v>
                </c:pt>
                <c:pt idx="409">
                  <c:v>0.12224938875305623</c:v>
                </c:pt>
                <c:pt idx="410">
                  <c:v>0.12195121951219512</c:v>
                </c:pt>
                <c:pt idx="411">
                  <c:v>0.12165450121654502</c:v>
                </c:pt>
                <c:pt idx="412">
                  <c:v>0.12135922330097088</c:v>
                </c:pt>
                <c:pt idx="413">
                  <c:v>0.12106537530266344</c:v>
                </c:pt>
                <c:pt idx="414">
                  <c:v>0.12077294685990338</c:v>
                </c:pt>
                <c:pt idx="415">
                  <c:v>0.12048192771084337</c:v>
                </c:pt>
                <c:pt idx="416">
                  <c:v>0.1201923076923077</c:v>
                </c:pt>
                <c:pt idx="417">
                  <c:v>0.11990407673860912</c:v>
                </c:pt>
                <c:pt idx="418">
                  <c:v>0.11961722488038277</c:v>
                </c:pt>
                <c:pt idx="419">
                  <c:v>0.11933174224343675</c:v>
                </c:pt>
                <c:pt idx="420">
                  <c:v>0.11904761904761904</c:v>
                </c:pt>
                <c:pt idx="421">
                  <c:v>0.1187648456057007</c:v>
                </c:pt>
                <c:pt idx="422">
                  <c:v>0.11848341232227488</c:v>
                </c:pt>
                <c:pt idx="423">
                  <c:v>0.1182033096926714</c:v>
                </c:pt>
                <c:pt idx="424">
                  <c:v>0.1179245283018868</c:v>
                </c:pt>
                <c:pt idx="425">
                  <c:v>0.11764705882352941</c:v>
                </c:pt>
                <c:pt idx="426">
                  <c:v>0.11737089201877934</c:v>
                </c:pt>
                <c:pt idx="427">
                  <c:v>0.117096018735363</c:v>
                </c:pt>
                <c:pt idx="428">
                  <c:v>0.11682242990654206</c:v>
                </c:pt>
                <c:pt idx="429">
                  <c:v>0.11655011655011654</c:v>
                </c:pt>
                <c:pt idx="430">
                  <c:v>0.11627906976744186</c:v>
                </c:pt>
                <c:pt idx="431">
                  <c:v>0.11600928074245939</c:v>
                </c:pt>
                <c:pt idx="432">
                  <c:v>0.11574074074074074</c:v>
                </c:pt>
                <c:pt idx="433">
                  <c:v>0.11547344110854503</c:v>
                </c:pt>
                <c:pt idx="434">
                  <c:v>0.1152073732718894</c:v>
                </c:pt>
                <c:pt idx="435">
                  <c:v>0.11494252873563218</c:v>
                </c:pt>
                <c:pt idx="436">
                  <c:v>0.11467889908256881</c:v>
                </c:pt>
                <c:pt idx="437">
                  <c:v>0.11441647597254005</c:v>
                </c:pt>
                <c:pt idx="438">
                  <c:v>0.1141552511415525</c:v>
                </c:pt>
                <c:pt idx="439">
                  <c:v>0.11389521640091116</c:v>
                </c:pt>
                <c:pt idx="440">
                  <c:v>0.11363636363636363</c:v>
                </c:pt>
                <c:pt idx="441">
                  <c:v>0.11337868480725624</c:v>
                </c:pt>
                <c:pt idx="442">
                  <c:v>0.11312217194570136</c:v>
                </c:pt>
                <c:pt idx="443">
                  <c:v>0.11286681715575621</c:v>
                </c:pt>
                <c:pt idx="444">
                  <c:v>0.11261261261261261</c:v>
                </c:pt>
                <c:pt idx="445">
                  <c:v>0.11235955056179775</c:v>
                </c:pt>
                <c:pt idx="446">
                  <c:v>0.11210762331838565</c:v>
                </c:pt>
                <c:pt idx="447">
                  <c:v>0.11185682326621924</c:v>
                </c:pt>
                <c:pt idx="448">
                  <c:v>0.11160714285714286</c:v>
                </c:pt>
                <c:pt idx="449">
                  <c:v>0.111358574610245</c:v>
                </c:pt>
                <c:pt idx="450">
                  <c:v>0.1111111111111111</c:v>
                </c:pt>
                <c:pt idx="451">
                  <c:v>0.11086474501108648</c:v>
                </c:pt>
                <c:pt idx="452">
                  <c:v>0.11061946902654868</c:v>
                </c:pt>
                <c:pt idx="453">
                  <c:v>0.11037527593818984</c:v>
                </c:pt>
                <c:pt idx="454">
                  <c:v>0.11013215859030837</c:v>
                </c:pt>
                <c:pt idx="455">
                  <c:v>0.10989010989010989</c:v>
                </c:pt>
                <c:pt idx="456">
                  <c:v>0.10964912280701754</c:v>
                </c:pt>
                <c:pt idx="457">
                  <c:v>0.10940919037199125</c:v>
                </c:pt>
                <c:pt idx="458">
                  <c:v>0.1091703056768559</c:v>
                </c:pt>
                <c:pt idx="459">
                  <c:v>0.10893246187363835</c:v>
                </c:pt>
                <c:pt idx="460">
                  <c:v>0.10869565217391304</c:v>
                </c:pt>
                <c:pt idx="461">
                  <c:v>0.10845986984815618</c:v>
                </c:pt>
                <c:pt idx="462">
                  <c:v>0.10822510822510822</c:v>
                </c:pt>
                <c:pt idx="463">
                  <c:v>0.1079913606911447</c:v>
                </c:pt>
                <c:pt idx="464">
                  <c:v>0.10775862068965517</c:v>
                </c:pt>
                <c:pt idx="465">
                  <c:v>0.10752688172043011</c:v>
                </c:pt>
                <c:pt idx="466">
                  <c:v>0.1072961373390558</c:v>
                </c:pt>
                <c:pt idx="467">
                  <c:v>0.10706638115631692</c:v>
                </c:pt>
                <c:pt idx="468">
                  <c:v>0.10683760683760683</c:v>
                </c:pt>
                <c:pt idx="469">
                  <c:v>0.10660980810234541</c:v>
                </c:pt>
                <c:pt idx="470">
                  <c:v>0.10638297872340426</c:v>
                </c:pt>
                <c:pt idx="471">
                  <c:v>0.10615711252653928</c:v>
                </c:pt>
                <c:pt idx="472">
                  <c:v>0.1059322033898305</c:v>
                </c:pt>
                <c:pt idx="473">
                  <c:v>0.10570824524312897</c:v>
                </c:pt>
                <c:pt idx="474">
                  <c:v>0.10548523206751055</c:v>
                </c:pt>
                <c:pt idx="475">
                  <c:v>0.10526315789473684</c:v>
                </c:pt>
                <c:pt idx="476">
                  <c:v>0.10504201680672269</c:v>
                </c:pt>
                <c:pt idx="477">
                  <c:v>0.10482180293501048</c:v>
                </c:pt>
                <c:pt idx="478">
                  <c:v>0.10460251046025104</c:v>
                </c:pt>
                <c:pt idx="479">
                  <c:v>0.10438413361169102</c:v>
                </c:pt>
                <c:pt idx="480">
                  <c:v>0.10416666666666667</c:v>
                </c:pt>
                <c:pt idx="481">
                  <c:v>0.10395010395010396</c:v>
                </c:pt>
                <c:pt idx="482">
                  <c:v>0.1037344398340249</c:v>
                </c:pt>
                <c:pt idx="483">
                  <c:v>0.10351966873706005</c:v>
                </c:pt>
                <c:pt idx="484">
                  <c:v>0.10330578512396695</c:v>
                </c:pt>
                <c:pt idx="485">
                  <c:v>0.10309278350515463</c:v>
                </c:pt>
                <c:pt idx="486">
                  <c:v>0.102880658436214</c:v>
                </c:pt>
                <c:pt idx="487">
                  <c:v>0.1026694045174538</c:v>
                </c:pt>
                <c:pt idx="488">
                  <c:v>0.10245901639344263</c:v>
                </c:pt>
                <c:pt idx="489">
                  <c:v>0.10224948875255624</c:v>
                </c:pt>
                <c:pt idx="490">
                  <c:v>0.10204081632653061</c:v>
                </c:pt>
                <c:pt idx="491">
                  <c:v>0.10183299389002037</c:v>
                </c:pt>
                <c:pt idx="492">
                  <c:v>0.1016260162601626</c:v>
                </c:pt>
                <c:pt idx="493">
                  <c:v>0.10141987829614604</c:v>
                </c:pt>
                <c:pt idx="494">
                  <c:v>0.10121457489878542</c:v>
                </c:pt>
                <c:pt idx="495">
                  <c:v>0.10101010101010101</c:v>
                </c:pt>
                <c:pt idx="496">
                  <c:v>0.10080645161290322</c:v>
                </c:pt>
                <c:pt idx="497">
                  <c:v>0.1006036217303823</c:v>
                </c:pt>
                <c:pt idx="498">
                  <c:v>0.10040160642570281</c:v>
                </c:pt>
                <c:pt idx="499">
                  <c:v>0.10020040080160321</c:v>
                </c:pt>
                <c:pt idx="500">
                  <c:v>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Rechenwerte!$I$5</c:f>
              <c:strCache>
                <c:ptCount val="1"/>
                <c:pt idx="0">
                  <c:v>Kv/x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Rechenwerte!$A$6:$A$506</c:f>
              <c:numCache>
                <c:ptCount val="5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</c:numCache>
            </c:numRef>
          </c:cat>
          <c:val>
            <c:numRef>
              <c:f>Rechenwerte!$I$6:$I$506</c:f>
              <c:numCache>
                <c:ptCount val="501"/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5</c:v>
                </c:pt>
                <c:pt idx="248">
                  <c:v>5</c:v>
                </c:pt>
                <c:pt idx="249">
                  <c:v>5</c:v>
                </c:pt>
                <c:pt idx="250">
                  <c:v>5</c:v>
                </c:pt>
                <c:pt idx="251">
                  <c:v>5</c:v>
                </c:pt>
                <c:pt idx="252">
                  <c:v>5</c:v>
                </c:pt>
                <c:pt idx="253">
                  <c:v>5</c:v>
                </c:pt>
                <c:pt idx="254">
                  <c:v>5</c:v>
                </c:pt>
                <c:pt idx="255">
                  <c:v>5</c:v>
                </c:pt>
                <c:pt idx="256">
                  <c:v>5</c:v>
                </c:pt>
                <c:pt idx="257">
                  <c:v>5</c:v>
                </c:pt>
                <c:pt idx="258">
                  <c:v>5</c:v>
                </c:pt>
                <c:pt idx="259">
                  <c:v>5</c:v>
                </c:pt>
                <c:pt idx="260">
                  <c:v>5</c:v>
                </c:pt>
                <c:pt idx="261">
                  <c:v>5</c:v>
                </c:pt>
                <c:pt idx="262">
                  <c:v>5</c:v>
                </c:pt>
                <c:pt idx="263">
                  <c:v>5</c:v>
                </c:pt>
                <c:pt idx="264">
                  <c:v>5</c:v>
                </c:pt>
                <c:pt idx="265">
                  <c:v>5</c:v>
                </c:pt>
                <c:pt idx="266">
                  <c:v>5</c:v>
                </c:pt>
                <c:pt idx="267">
                  <c:v>5</c:v>
                </c:pt>
                <c:pt idx="268">
                  <c:v>5</c:v>
                </c:pt>
                <c:pt idx="269">
                  <c:v>5</c:v>
                </c:pt>
                <c:pt idx="270">
                  <c:v>5</c:v>
                </c:pt>
                <c:pt idx="271">
                  <c:v>5</c:v>
                </c:pt>
                <c:pt idx="272">
                  <c:v>5</c:v>
                </c:pt>
                <c:pt idx="273">
                  <c:v>5</c:v>
                </c:pt>
                <c:pt idx="274">
                  <c:v>5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5</c:v>
                </c:pt>
                <c:pt idx="279">
                  <c:v>5</c:v>
                </c:pt>
                <c:pt idx="280">
                  <c:v>5</c:v>
                </c:pt>
                <c:pt idx="281">
                  <c:v>5</c:v>
                </c:pt>
                <c:pt idx="282">
                  <c:v>5</c:v>
                </c:pt>
                <c:pt idx="283">
                  <c:v>5</c:v>
                </c:pt>
                <c:pt idx="284">
                  <c:v>5</c:v>
                </c:pt>
                <c:pt idx="285">
                  <c:v>5</c:v>
                </c:pt>
                <c:pt idx="286">
                  <c:v>5</c:v>
                </c:pt>
                <c:pt idx="287">
                  <c:v>5</c:v>
                </c:pt>
                <c:pt idx="288">
                  <c:v>5</c:v>
                </c:pt>
                <c:pt idx="289">
                  <c:v>5</c:v>
                </c:pt>
                <c:pt idx="290">
                  <c:v>5</c:v>
                </c:pt>
                <c:pt idx="291">
                  <c:v>5</c:v>
                </c:pt>
                <c:pt idx="292">
                  <c:v>5</c:v>
                </c:pt>
                <c:pt idx="293">
                  <c:v>5</c:v>
                </c:pt>
                <c:pt idx="294">
                  <c:v>5</c:v>
                </c:pt>
                <c:pt idx="295">
                  <c:v>5</c:v>
                </c:pt>
                <c:pt idx="296">
                  <c:v>5</c:v>
                </c:pt>
                <c:pt idx="297">
                  <c:v>5</c:v>
                </c:pt>
                <c:pt idx="298">
                  <c:v>5</c:v>
                </c:pt>
                <c:pt idx="299">
                  <c:v>5</c:v>
                </c:pt>
                <c:pt idx="300">
                  <c:v>5</c:v>
                </c:pt>
                <c:pt idx="301">
                  <c:v>5</c:v>
                </c:pt>
                <c:pt idx="302">
                  <c:v>5</c:v>
                </c:pt>
                <c:pt idx="303">
                  <c:v>5</c:v>
                </c:pt>
                <c:pt idx="304">
                  <c:v>5</c:v>
                </c:pt>
                <c:pt idx="305">
                  <c:v>5</c:v>
                </c:pt>
                <c:pt idx="306">
                  <c:v>5</c:v>
                </c:pt>
                <c:pt idx="307">
                  <c:v>5</c:v>
                </c:pt>
                <c:pt idx="308">
                  <c:v>5</c:v>
                </c:pt>
                <c:pt idx="309">
                  <c:v>5</c:v>
                </c:pt>
                <c:pt idx="310">
                  <c:v>5</c:v>
                </c:pt>
                <c:pt idx="311">
                  <c:v>5</c:v>
                </c:pt>
                <c:pt idx="312">
                  <c:v>5</c:v>
                </c:pt>
                <c:pt idx="313">
                  <c:v>5</c:v>
                </c:pt>
                <c:pt idx="314">
                  <c:v>5</c:v>
                </c:pt>
                <c:pt idx="315">
                  <c:v>5</c:v>
                </c:pt>
                <c:pt idx="316">
                  <c:v>5</c:v>
                </c:pt>
                <c:pt idx="317">
                  <c:v>5</c:v>
                </c:pt>
                <c:pt idx="318">
                  <c:v>5</c:v>
                </c:pt>
                <c:pt idx="319">
                  <c:v>5</c:v>
                </c:pt>
                <c:pt idx="320">
                  <c:v>5</c:v>
                </c:pt>
                <c:pt idx="321">
                  <c:v>5</c:v>
                </c:pt>
                <c:pt idx="322">
                  <c:v>5</c:v>
                </c:pt>
                <c:pt idx="323">
                  <c:v>5</c:v>
                </c:pt>
                <c:pt idx="324">
                  <c:v>5</c:v>
                </c:pt>
                <c:pt idx="325">
                  <c:v>5</c:v>
                </c:pt>
                <c:pt idx="326">
                  <c:v>5</c:v>
                </c:pt>
                <c:pt idx="327">
                  <c:v>5</c:v>
                </c:pt>
                <c:pt idx="328">
                  <c:v>5</c:v>
                </c:pt>
                <c:pt idx="329">
                  <c:v>5</c:v>
                </c:pt>
                <c:pt idx="330">
                  <c:v>5</c:v>
                </c:pt>
                <c:pt idx="331">
                  <c:v>5</c:v>
                </c:pt>
                <c:pt idx="332">
                  <c:v>5</c:v>
                </c:pt>
                <c:pt idx="333">
                  <c:v>5</c:v>
                </c:pt>
                <c:pt idx="334">
                  <c:v>5</c:v>
                </c:pt>
                <c:pt idx="335">
                  <c:v>5</c:v>
                </c:pt>
                <c:pt idx="336">
                  <c:v>5</c:v>
                </c:pt>
                <c:pt idx="337">
                  <c:v>5</c:v>
                </c:pt>
                <c:pt idx="338">
                  <c:v>5</c:v>
                </c:pt>
                <c:pt idx="339">
                  <c:v>5</c:v>
                </c:pt>
                <c:pt idx="340">
                  <c:v>5</c:v>
                </c:pt>
                <c:pt idx="341">
                  <c:v>5</c:v>
                </c:pt>
                <c:pt idx="342">
                  <c:v>5</c:v>
                </c:pt>
                <c:pt idx="343">
                  <c:v>5</c:v>
                </c:pt>
                <c:pt idx="344">
                  <c:v>5</c:v>
                </c:pt>
                <c:pt idx="345">
                  <c:v>5</c:v>
                </c:pt>
                <c:pt idx="346">
                  <c:v>5</c:v>
                </c:pt>
                <c:pt idx="347">
                  <c:v>5</c:v>
                </c:pt>
                <c:pt idx="348">
                  <c:v>5</c:v>
                </c:pt>
                <c:pt idx="349">
                  <c:v>5</c:v>
                </c:pt>
                <c:pt idx="350">
                  <c:v>5</c:v>
                </c:pt>
                <c:pt idx="351">
                  <c:v>5</c:v>
                </c:pt>
                <c:pt idx="352">
                  <c:v>5</c:v>
                </c:pt>
                <c:pt idx="353">
                  <c:v>5</c:v>
                </c:pt>
                <c:pt idx="354">
                  <c:v>5</c:v>
                </c:pt>
                <c:pt idx="355">
                  <c:v>5</c:v>
                </c:pt>
                <c:pt idx="356">
                  <c:v>5</c:v>
                </c:pt>
                <c:pt idx="357">
                  <c:v>5</c:v>
                </c:pt>
                <c:pt idx="358">
                  <c:v>5</c:v>
                </c:pt>
                <c:pt idx="359">
                  <c:v>5</c:v>
                </c:pt>
                <c:pt idx="360">
                  <c:v>5</c:v>
                </c:pt>
                <c:pt idx="361">
                  <c:v>5</c:v>
                </c:pt>
                <c:pt idx="362">
                  <c:v>5</c:v>
                </c:pt>
                <c:pt idx="363">
                  <c:v>5</c:v>
                </c:pt>
                <c:pt idx="364">
                  <c:v>5</c:v>
                </c:pt>
                <c:pt idx="365">
                  <c:v>5</c:v>
                </c:pt>
                <c:pt idx="366">
                  <c:v>5</c:v>
                </c:pt>
                <c:pt idx="367">
                  <c:v>5</c:v>
                </c:pt>
                <c:pt idx="368">
                  <c:v>5</c:v>
                </c:pt>
                <c:pt idx="369">
                  <c:v>5</c:v>
                </c:pt>
                <c:pt idx="370">
                  <c:v>5</c:v>
                </c:pt>
                <c:pt idx="371">
                  <c:v>5</c:v>
                </c:pt>
                <c:pt idx="372">
                  <c:v>5</c:v>
                </c:pt>
                <c:pt idx="373">
                  <c:v>5</c:v>
                </c:pt>
                <c:pt idx="374">
                  <c:v>5</c:v>
                </c:pt>
                <c:pt idx="375">
                  <c:v>5</c:v>
                </c:pt>
                <c:pt idx="376">
                  <c:v>5</c:v>
                </c:pt>
                <c:pt idx="377">
                  <c:v>5</c:v>
                </c:pt>
                <c:pt idx="378">
                  <c:v>5</c:v>
                </c:pt>
                <c:pt idx="379">
                  <c:v>5</c:v>
                </c:pt>
                <c:pt idx="380">
                  <c:v>5</c:v>
                </c:pt>
                <c:pt idx="381">
                  <c:v>5</c:v>
                </c:pt>
                <c:pt idx="382">
                  <c:v>5</c:v>
                </c:pt>
                <c:pt idx="383">
                  <c:v>5</c:v>
                </c:pt>
                <c:pt idx="384">
                  <c:v>5</c:v>
                </c:pt>
                <c:pt idx="385">
                  <c:v>5</c:v>
                </c:pt>
                <c:pt idx="386">
                  <c:v>5</c:v>
                </c:pt>
                <c:pt idx="387">
                  <c:v>5</c:v>
                </c:pt>
                <c:pt idx="388">
                  <c:v>5</c:v>
                </c:pt>
                <c:pt idx="389">
                  <c:v>5</c:v>
                </c:pt>
                <c:pt idx="390">
                  <c:v>5</c:v>
                </c:pt>
                <c:pt idx="391">
                  <c:v>5</c:v>
                </c:pt>
                <c:pt idx="392">
                  <c:v>5</c:v>
                </c:pt>
                <c:pt idx="393">
                  <c:v>5</c:v>
                </c:pt>
                <c:pt idx="394">
                  <c:v>5</c:v>
                </c:pt>
                <c:pt idx="395">
                  <c:v>5</c:v>
                </c:pt>
                <c:pt idx="396">
                  <c:v>5</c:v>
                </c:pt>
                <c:pt idx="397">
                  <c:v>5</c:v>
                </c:pt>
                <c:pt idx="398">
                  <c:v>5</c:v>
                </c:pt>
                <c:pt idx="399">
                  <c:v>5</c:v>
                </c:pt>
                <c:pt idx="400">
                  <c:v>5</c:v>
                </c:pt>
                <c:pt idx="401">
                  <c:v>5</c:v>
                </c:pt>
                <c:pt idx="402">
                  <c:v>5</c:v>
                </c:pt>
                <c:pt idx="403">
                  <c:v>5</c:v>
                </c:pt>
                <c:pt idx="404">
                  <c:v>5</c:v>
                </c:pt>
                <c:pt idx="405">
                  <c:v>5</c:v>
                </c:pt>
                <c:pt idx="406">
                  <c:v>5</c:v>
                </c:pt>
                <c:pt idx="407">
                  <c:v>5</c:v>
                </c:pt>
                <c:pt idx="408">
                  <c:v>5</c:v>
                </c:pt>
                <c:pt idx="409">
                  <c:v>5</c:v>
                </c:pt>
                <c:pt idx="410">
                  <c:v>5</c:v>
                </c:pt>
                <c:pt idx="411">
                  <c:v>5</c:v>
                </c:pt>
                <c:pt idx="412">
                  <c:v>5</c:v>
                </c:pt>
                <c:pt idx="413">
                  <c:v>5</c:v>
                </c:pt>
                <c:pt idx="414">
                  <c:v>5</c:v>
                </c:pt>
                <c:pt idx="415">
                  <c:v>5</c:v>
                </c:pt>
                <c:pt idx="416">
                  <c:v>5</c:v>
                </c:pt>
                <c:pt idx="417">
                  <c:v>5</c:v>
                </c:pt>
                <c:pt idx="418">
                  <c:v>5</c:v>
                </c:pt>
                <c:pt idx="419">
                  <c:v>5</c:v>
                </c:pt>
                <c:pt idx="420">
                  <c:v>5</c:v>
                </c:pt>
                <c:pt idx="421">
                  <c:v>5</c:v>
                </c:pt>
                <c:pt idx="422">
                  <c:v>5</c:v>
                </c:pt>
                <c:pt idx="423">
                  <c:v>5</c:v>
                </c:pt>
                <c:pt idx="424">
                  <c:v>5</c:v>
                </c:pt>
                <c:pt idx="425">
                  <c:v>5</c:v>
                </c:pt>
                <c:pt idx="426">
                  <c:v>5</c:v>
                </c:pt>
                <c:pt idx="427">
                  <c:v>5</c:v>
                </c:pt>
                <c:pt idx="428">
                  <c:v>5</c:v>
                </c:pt>
                <c:pt idx="429">
                  <c:v>5</c:v>
                </c:pt>
                <c:pt idx="430">
                  <c:v>5</c:v>
                </c:pt>
                <c:pt idx="431">
                  <c:v>5</c:v>
                </c:pt>
                <c:pt idx="432">
                  <c:v>5</c:v>
                </c:pt>
                <c:pt idx="433">
                  <c:v>5</c:v>
                </c:pt>
                <c:pt idx="434">
                  <c:v>5</c:v>
                </c:pt>
                <c:pt idx="435">
                  <c:v>5</c:v>
                </c:pt>
                <c:pt idx="436">
                  <c:v>5</c:v>
                </c:pt>
                <c:pt idx="437">
                  <c:v>5</c:v>
                </c:pt>
                <c:pt idx="438">
                  <c:v>5</c:v>
                </c:pt>
                <c:pt idx="439">
                  <c:v>5</c:v>
                </c:pt>
                <c:pt idx="440">
                  <c:v>5</c:v>
                </c:pt>
                <c:pt idx="441">
                  <c:v>5</c:v>
                </c:pt>
                <c:pt idx="442">
                  <c:v>5</c:v>
                </c:pt>
                <c:pt idx="443">
                  <c:v>5</c:v>
                </c:pt>
                <c:pt idx="444">
                  <c:v>5</c:v>
                </c:pt>
                <c:pt idx="445">
                  <c:v>5</c:v>
                </c:pt>
                <c:pt idx="446">
                  <c:v>5</c:v>
                </c:pt>
                <c:pt idx="447">
                  <c:v>5</c:v>
                </c:pt>
                <c:pt idx="448">
                  <c:v>5</c:v>
                </c:pt>
                <c:pt idx="449">
                  <c:v>5</c:v>
                </c:pt>
                <c:pt idx="450">
                  <c:v>5</c:v>
                </c:pt>
                <c:pt idx="451">
                  <c:v>5</c:v>
                </c:pt>
                <c:pt idx="452">
                  <c:v>5</c:v>
                </c:pt>
                <c:pt idx="453">
                  <c:v>5</c:v>
                </c:pt>
                <c:pt idx="454">
                  <c:v>5</c:v>
                </c:pt>
                <c:pt idx="455">
                  <c:v>5</c:v>
                </c:pt>
                <c:pt idx="456">
                  <c:v>5</c:v>
                </c:pt>
                <c:pt idx="457">
                  <c:v>5</c:v>
                </c:pt>
                <c:pt idx="458">
                  <c:v>5</c:v>
                </c:pt>
                <c:pt idx="459">
                  <c:v>5</c:v>
                </c:pt>
                <c:pt idx="460">
                  <c:v>5</c:v>
                </c:pt>
                <c:pt idx="461">
                  <c:v>5</c:v>
                </c:pt>
                <c:pt idx="462">
                  <c:v>5</c:v>
                </c:pt>
                <c:pt idx="463">
                  <c:v>5</c:v>
                </c:pt>
                <c:pt idx="464">
                  <c:v>5</c:v>
                </c:pt>
                <c:pt idx="465">
                  <c:v>5</c:v>
                </c:pt>
                <c:pt idx="466">
                  <c:v>5</c:v>
                </c:pt>
                <c:pt idx="467">
                  <c:v>5</c:v>
                </c:pt>
                <c:pt idx="468">
                  <c:v>5</c:v>
                </c:pt>
                <c:pt idx="469">
                  <c:v>5</c:v>
                </c:pt>
                <c:pt idx="470">
                  <c:v>5</c:v>
                </c:pt>
                <c:pt idx="471">
                  <c:v>5</c:v>
                </c:pt>
                <c:pt idx="472">
                  <c:v>5</c:v>
                </c:pt>
                <c:pt idx="473">
                  <c:v>5</c:v>
                </c:pt>
                <c:pt idx="474">
                  <c:v>5</c:v>
                </c:pt>
                <c:pt idx="475">
                  <c:v>5</c:v>
                </c:pt>
                <c:pt idx="476">
                  <c:v>5</c:v>
                </c:pt>
                <c:pt idx="477">
                  <c:v>5</c:v>
                </c:pt>
                <c:pt idx="478">
                  <c:v>5</c:v>
                </c:pt>
                <c:pt idx="479">
                  <c:v>5</c:v>
                </c:pt>
                <c:pt idx="480">
                  <c:v>5</c:v>
                </c:pt>
                <c:pt idx="481">
                  <c:v>5</c:v>
                </c:pt>
                <c:pt idx="482">
                  <c:v>5</c:v>
                </c:pt>
                <c:pt idx="483">
                  <c:v>5</c:v>
                </c:pt>
                <c:pt idx="484">
                  <c:v>5</c:v>
                </c:pt>
                <c:pt idx="485">
                  <c:v>5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5</c:v>
                </c:pt>
                <c:pt idx="490">
                  <c:v>5</c:v>
                </c:pt>
                <c:pt idx="491">
                  <c:v>5</c:v>
                </c:pt>
                <c:pt idx="492">
                  <c:v>5</c:v>
                </c:pt>
                <c:pt idx="493">
                  <c:v>5</c:v>
                </c:pt>
                <c:pt idx="494">
                  <c:v>5</c:v>
                </c:pt>
                <c:pt idx="495">
                  <c:v>5</c:v>
                </c:pt>
                <c:pt idx="496">
                  <c:v>5</c:v>
                </c:pt>
                <c:pt idx="497">
                  <c:v>5</c:v>
                </c:pt>
                <c:pt idx="498">
                  <c:v>5</c:v>
                </c:pt>
                <c:pt idx="499">
                  <c:v>5</c:v>
                </c:pt>
                <c:pt idx="500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Rechenwerte!$J$5</c:f>
              <c:strCache>
                <c:ptCount val="1"/>
                <c:pt idx="0">
                  <c:v>K/x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Rechenwerte!$A$6:$A$506</c:f>
              <c:numCache>
                <c:ptCount val="5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</c:numCache>
            </c:numRef>
          </c:cat>
          <c:val>
            <c:numRef>
              <c:f>Rechenwerte!$J$6:$J$506</c:f>
              <c:numCache>
                <c:ptCount val="501"/>
                <c:pt idx="1">
                  <c:v>55</c:v>
                </c:pt>
                <c:pt idx="2">
                  <c:v>30</c:v>
                </c:pt>
                <c:pt idx="3">
                  <c:v>21.666666666666668</c:v>
                </c:pt>
                <c:pt idx="4">
                  <c:v>17.5</c:v>
                </c:pt>
                <c:pt idx="5">
                  <c:v>15</c:v>
                </c:pt>
                <c:pt idx="6">
                  <c:v>13.333333333333334</c:v>
                </c:pt>
                <c:pt idx="7">
                  <c:v>12.142857142857142</c:v>
                </c:pt>
                <c:pt idx="8">
                  <c:v>11.25</c:v>
                </c:pt>
                <c:pt idx="9">
                  <c:v>10.555555555555555</c:v>
                </c:pt>
                <c:pt idx="10">
                  <c:v>10</c:v>
                </c:pt>
                <c:pt idx="11">
                  <c:v>9.545454545454545</c:v>
                </c:pt>
                <c:pt idx="12">
                  <c:v>9.166666666666666</c:v>
                </c:pt>
                <c:pt idx="13">
                  <c:v>8.846153846153847</c:v>
                </c:pt>
                <c:pt idx="14">
                  <c:v>8.571428571428571</c:v>
                </c:pt>
                <c:pt idx="15">
                  <c:v>8.333333333333334</c:v>
                </c:pt>
                <c:pt idx="16">
                  <c:v>8.125</c:v>
                </c:pt>
                <c:pt idx="17">
                  <c:v>7.9411764705882355</c:v>
                </c:pt>
                <c:pt idx="18">
                  <c:v>7.777777777777778</c:v>
                </c:pt>
                <c:pt idx="19">
                  <c:v>7.631578947368421</c:v>
                </c:pt>
                <c:pt idx="20">
                  <c:v>7.5</c:v>
                </c:pt>
                <c:pt idx="21">
                  <c:v>7.380952380952381</c:v>
                </c:pt>
                <c:pt idx="22">
                  <c:v>7.2727272727272725</c:v>
                </c:pt>
                <c:pt idx="23">
                  <c:v>7.173913043478261</c:v>
                </c:pt>
                <c:pt idx="24">
                  <c:v>7.083333333333333</c:v>
                </c:pt>
                <c:pt idx="25">
                  <c:v>7</c:v>
                </c:pt>
                <c:pt idx="26">
                  <c:v>6.923076923076923</c:v>
                </c:pt>
                <c:pt idx="27">
                  <c:v>6.851851851851852</c:v>
                </c:pt>
                <c:pt idx="28">
                  <c:v>6.785714285714286</c:v>
                </c:pt>
                <c:pt idx="29">
                  <c:v>6.724137931034483</c:v>
                </c:pt>
                <c:pt idx="30">
                  <c:v>6.666666666666667</c:v>
                </c:pt>
                <c:pt idx="31">
                  <c:v>6.612903225806452</c:v>
                </c:pt>
                <c:pt idx="32">
                  <c:v>6.5625</c:v>
                </c:pt>
                <c:pt idx="33">
                  <c:v>6.515151515151516</c:v>
                </c:pt>
                <c:pt idx="34">
                  <c:v>6.470588235294118</c:v>
                </c:pt>
                <c:pt idx="35">
                  <c:v>6.428571428571429</c:v>
                </c:pt>
                <c:pt idx="36">
                  <c:v>6.388888888888889</c:v>
                </c:pt>
                <c:pt idx="37">
                  <c:v>6.351351351351352</c:v>
                </c:pt>
                <c:pt idx="38">
                  <c:v>6.315789473684211</c:v>
                </c:pt>
                <c:pt idx="39">
                  <c:v>6.282051282051282</c:v>
                </c:pt>
                <c:pt idx="40">
                  <c:v>6.25</c:v>
                </c:pt>
                <c:pt idx="41">
                  <c:v>6.219512195121951</c:v>
                </c:pt>
                <c:pt idx="42">
                  <c:v>6.190476190476191</c:v>
                </c:pt>
                <c:pt idx="43">
                  <c:v>6.162790697674419</c:v>
                </c:pt>
                <c:pt idx="44">
                  <c:v>6.136363636363637</c:v>
                </c:pt>
                <c:pt idx="45">
                  <c:v>6.111111111111111</c:v>
                </c:pt>
                <c:pt idx="46">
                  <c:v>6.086956521739131</c:v>
                </c:pt>
                <c:pt idx="47">
                  <c:v>6.0638297872340425</c:v>
                </c:pt>
                <c:pt idx="48">
                  <c:v>6.041666666666667</c:v>
                </c:pt>
                <c:pt idx="49">
                  <c:v>6.020408163265306</c:v>
                </c:pt>
                <c:pt idx="50">
                  <c:v>6</c:v>
                </c:pt>
                <c:pt idx="51">
                  <c:v>5.980392156862745</c:v>
                </c:pt>
                <c:pt idx="52">
                  <c:v>5.961538461538462</c:v>
                </c:pt>
                <c:pt idx="53">
                  <c:v>5.943396226415095</c:v>
                </c:pt>
                <c:pt idx="54">
                  <c:v>5.925925925925926</c:v>
                </c:pt>
                <c:pt idx="55">
                  <c:v>5.909090909090909</c:v>
                </c:pt>
                <c:pt idx="56">
                  <c:v>5.892857142857143</c:v>
                </c:pt>
                <c:pt idx="57">
                  <c:v>5.87719298245614</c:v>
                </c:pt>
                <c:pt idx="58">
                  <c:v>5.862068965517241</c:v>
                </c:pt>
                <c:pt idx="59">
                  <c:v>5.8474576271186445</c:v>
                </c:pt>
                <c:pt idx="60">
                  <c:v>5.833333333333333</c:v>
                </c:pt>
                <c:pt idx="61">
                  <c:v>5.819672131147541</c:v>
                </c:pt>
                <c:pt idx="62">
                  <c:v>5.806451612903226</c:v>
                </c:pt>
                <c:pt idx="63">
                  <c:v>5.7936507936507935</c:v>
                </c:pt>
                <c:pt idx="64">
                  <c:v>5.78125</c:v>
                </c:pt>
                <c:pt idx="65">
                  <c:v>5.769230769230769</c:v>
                </c:pt>
                <c:pt idx="66">
                  <c:v>5.757575757575758</c:v>
                </c:pt>
                <c:pt idx="67">
                  <c:v>5.746268656716418</c:v>
                </c:pt>
                <c:pt idx="68">
                  <c:v>5.735294117647059</c:v>
                </c:pt>
                <c:pt idx="69">
                  <c:v>5.72463768115942</c:v>
                </c:pt>
                <c:pt idx="70">
                  <c:v>5.714285714285714</c:v>
                </c:pt>
                <c:pt idx="71">
                  <c:v>5.704225352112676</c:v>
                </c:pt>
                <c:pt idx="72">
                  <c:v>5.694444444444445</c:v>
                </c:pt>
                <c:pt idx="73">
                  <c:v>5.684931506849315</c:v>
                </c:pt>
                <c:pt idx="74">
                  <c:v>5.675675675675675</c:v>
                </c:pt>
                <c:pt idx="75">
                  <c:v>5.666666666666667</c:v>
                </c:pt>
                <c:pt idx="76">
                  <c:v>5.657894736842105</c:v>
                </c:pt>
                <c:pt idx="77">
                  <c:v>5.64935064935065</c:v>
                </c:pt>
                <c:pt idx="78">
                  <c:v>5.641025641025641</c:v>
                </c:pt>
                <c:pt idx="79">
                  <c:v>5.632911392405063</c:v>
                </c:pt>
                <c:pt idx="80">
                  <c:v>5.625</c:v>
                </c:pt>
                <c:pt idx="81">
                  <c:v>5.617283950617284</c:v>
                </c:pt>
                <c:pt idx="82">
                  <c:v>5.609756097560975</c:v>
                </c:pt>
                <c:pt idx="83">
                  <c:v>5.602409638554217</c:v>
                </c:pt>
                <c:pt idx="84">
                  <c:v>5.595238095238095</c:v>
                </c:pt>
                <c:pt idx="85">
                  <c:v>5.588235294117647</c:v>
                </c:pt>
                <c:pt idx="86">
                  <c:v>5.5813953488372094</c:v>
                </c:pt>
                <c:pt idx="87">
                  <c:v>5.574712643678161</c:v>
                </c:pt>
                <c:pt idx="88">
                  <c:v>5.568181818181818</c:v>
                </c:pt>
                <c:pt idx="89">
                  <c:v>5.561797752808989</c:v>
                </c:pt>
                <c:pt idx="90">
                  <c:v>5.555555555555555</c:v>
                </c:pt>
                <c:pt idx="91">
                  <c:v>5.549450549450549</c:v>
                </c:pt>
                <c:pt idx="92">
                  <c:v>5.543478260869565</c:v>
                </c:pt>
                <c:pt idx="93">
                  <c:v>5.537634408602151</c:v>
                </c:pt>
                <c:pt idx="94">
                  <c:v>5.531914893617022</c:v>
                </c:pt>
                <c:pt idx="95">
                  <c:v>5.526315789473684</c:v>
                </c:pt>
                <c:pt idx="96">
                  <c:v>5.520833333333333</c:v>
                </c:pt>
                <c:pt idx="97">
                  <c:v>5.515463917525773</c:v>
                </c:pt>
                <c:pt idx="98">
                  <c:v>5.510204081632653</c:v>
                </c:pt>
                <c:pt idx="99">
                  <c:v>5.505050505050505</c:v>
                </c:pt>
                <c:pt idx="100">
                  <c:v>5.5</c:v>
                </c:pt>
                <c:pt idx="101">
                  <c:v>5.4950495049504955</c:v>
                </c:pt>
                <c:pt idx="102">
                  <c:v>5.490196078431373</c:v>
                </c:pt>
                <c:pt idx="103">
                  <c:v>5.485436893203883</c:v>
                </c:pt>
                <c:pt idx="104">
                  <c:v>5.480769230769231</c:v>
                </c:pt>
                <c:pt idx="105">
                  <c:v>5.476190476190476</c:v>
                </c:pt>
                <c:pt idx="106">
                  <c:v>5.471698113207547</c:v>
                </c:pt>
                <c:pt idx="107">
                  <c:v>5.4672897196261685</c:v>
                </c:pt>
                <c:pt idx="108">
                  <c:v>5.462962962962963</c:v>
                </c:pt>
                <c:pt idx="109">
                  <c:v>5.458715596330276</c:v>
                </c:pt>
                <c:pt idx="110">
                  <c:v>5.454545454545454</c:v>
                </c:pt>
                <c:pt idx="111">
                  <c:v>5.45045045045045</c:v>
                </c:pt>
                <c:pt idx="112">
                  <c:v>5.446428571428571</c:v>
                </c:pt>
                <c:pt idx="113">
                  <c:v>5.442477876106195</c:v>
                </c:pt>
                <c:pt idx="114">
                  <c:v>5.43859649122807</c:v>
                </c:pt>
                <c:pt idx="115">
                  <c:v>5.434782608695652</c:v>
                </c:pt>
                <c:pt idx="116">
                  <c:v>5.431034482758621</c:v>
                </c:pt>
                <c:pt idx="117">
                  <c:v>5.427350427350428</c:v>
                </c:pt>
                <c:pt idx="118">
                  <c:v>5.423728813559322</c:v>
                </c:pt>
                <c:pt idx="119">
                  <c:v>5.420168067226891</c:v>
                </c:pt>
                <c:pt idx="120">
                  <c:v>5.416666666666667</c:v>
                </c:pt>
                <c:pt idx="121">
                  <c:v>5.413223140495868</c:v>
                </c:pt>
                <c:pt idx="122">
                  <c:v>5.409836065573771</c:v>
                </c:pt>
                <c:pt idx="123">
                  <c:v>5.40650406504065</c:v>
                </c:pt>
                <c:pt idx="124">
                  <c:v>5.403225806451613</c:v>
                </c:pt>
                <c:pt idx="125">
                  <c:v>5.4</c:v>
                </c:pt>
                <c:pt idx="126">
                  <c:v>5.396825396825397</c:v>
                </c:pt>
                <c:pt idx="127">
                  <c:v>5.393700787401575</c:v>
                </c:pt>
                <c:pt idx="128">
                  <c:v>5.390625</c:v>
                </c:pt>
                <c:pt idx="129">
                  <c:v>5.387596899224806</c:v>
                </c:pt>
                <c:pt idx="130">
                  <c:v>5.384615384615385</c:v>
                </c:pt>
                <c:pt idx="131">
                  <c:v>5.3816793893129775</c:v>
                </c:pt>
                <c:pt idx="132">
                  <c:v>5.378787878787879</c:v>
                </c:pt>
                <c:pt idx="133">
                  <c:v>5.37593984962406</c:v>
                </c:pt>
                <c:pt idx="134">
                  <c:v>5.373134328358209</c:v>
                </c:pt>
                <c:pt idx="135">
                  <c:v>5.37037037037037</c:v>
                </c:pt>
                <c:pt idx="136">
                  <c:v>5.367647058823529</c:v>
                </c:pt>
                <c:pt idx="137">
                  <c:v>5.364963503649635</c:v>
                </c:pt>
                <c:pt idx="138">
                  <c:v>5.36231884057971</c:v>
                </c:pt>
                <c:pt idx="139">
                  <c:v>5.359712230215828</c:v>
                </c:pt>
                <c:pt idx="140">
                  <c:v>5.357142857142857</c:v>
                </c:pt>
                <c:pt idx="141">
                  <c:v>5.3546099290780145</c:v>
                </c:pt>
                <c:pt idx="142">
                  <c:v>5.352112676056338</c:v>
                </c:pt>
                <c:pt idx="143">
                  <c:v>5.34965034965035</c:v>
                </c:pt>
                <c:pt idx="144">
                  <c:v>5.347222222222222</c:v>
                </c:pt>
                <c:pt idx="145">
                  <c:v>5.344827586206897</c:v>
                </c:pt>
                <c:pt idx="146">
                  <c:v>5.342465753424658</c:v>
                </c:pt>
                <c:pt idx="147">
                  <c:v>5.340136054421769</c:v>
                </c:pt>
                <c:pt idx="148">
                  <c:v>5.337837837837838</c:v>
                </c:pt>
                <c:pt idx="149">
                  <c:v>5.3355704697986575</c:v>
                </c:pt>
                <c:pt idx="150">
                  <c:v>5.333333333333333</c:v>
                </c:pt>
                <c:pt idx="151">
                  <c:v>5.33112582781457</c:v>
                </c:pt>
                <c:pt idx="152">
                  <c:v>5.328947368421052</c:v>
                </c:pt>
                <c:pt idx="153">
                  <c:v>5.326797385620915</c:v>
                </c:pt>
                <c:pt idx="154">
                  <c:v>5.324675324675325</c:v>
                </c:pt>
                <c:pt idx="155">
                  <c:v>5.32258064516129</c:v>
                </c:pt>
                <c:pt idx="156">
                  <c:v>5.32051282051282</c:v>
                </c:pt>
                <c:pt idx="157">
                  <c:v>5.318471337579618</c:v>
                </c:pt>
                <c:pt idx="158">
                  <c:v>5.3164556962025316</c:v>
                </c:pt>
                <c:pt idx="159">
                  <c:v>5.314465408805032</c:v>
                </c:pt>
                <c:pt idx="160">
                  <c:v>5.3125</c:v>
                </c:pt>
                <c:pt idx="161">
                  <c:v>5.3105590062111805</c:v>
                </c:pt>
                <c:pt idx="162">
                  <c:v>5.308641975308642</c:v>
                </c:pt>
                <c:pt idx="163">
                  <c:v>5.306748466257669</c:v>
                </c:pt>
                <c:pt idx="164">
                  <c:v>5.304878048780488</c:v>
                </c:pt>
                <c:pt idx="165">
                  <c:v>5.303030303030303</c:v>
                </c:pt>
                <c:pt idx="166">
                  <c:v>5.301204819277109</c:v>
                </c:pt>
                <c:pt idx="167">
                  <c:v>5.299401197604791</c:v>
                </c:pt>
                <c:pt idx="168">
                  <c:v>5.2976190476190474</c:v>
                </c:pt>
                <c:pt idx="169">
                  <c:v>5.295857988165681</c:v>
                </c:pt>
                <c:pt idx="170">
                  <c:v>5.294117647058823</c:v>
                </c:pt>
                <c:pt idx="171">
                  <c:v>5.292397660818714</c:v>
                </c:pt>
                <c:pt idx="172">
                  <c:v>5.290697674418604</c:v>
                </c:pt>
                <c:pt idx="173">
                  <c:v>5.289017341040463</c:v>
                </c:pt>
                <c:pt idx="174">
                  <c:v>5.287356321839081</c:v>
                </c:pt>
                <c:pt idx="175">
                  <c:v>5.285714285714286</c:v>
                </c:pt>
                <c:pt idx="176">
                  <c:v>5.284090909090909</c:v>
                </c:pt>
                <c:pt idx="177">
                  <c:v>5.2824858757062145</c:v>
                </c:pt>
                <c:pt idx="178">
                  <c:v>5.280898876404494</c:v>
                </c:pt>
                <c:pt idx="179">
                  <c:v>5.279329608938547</c:v>
                </c:pt>
                <c:pt idx="180">
                  <c:v>5.277777777777778</c:v>
                </c:pt>
                <c:pt idx="181">
                  <c:v>5.276243093922652</c:v>
                </c:pt>
                <c:pt idx="182">
                  <c:v>5.274725274725275</c:v>
                </c:pt>
                <c:pt idx="183">
                  <c:v>5.273224043715847</c:v>
                </c:pt>
                <c:pt idx="184">
                  <c:v>5.271739130434782</c:v>
                </c:pt>
                <c:pt idx="185">
                  <c:v>5.27027027027027</c:v>
                </c:pt>
                <c:pt idx="186">
                  <c:v>5.268817204301075</c:v>
                </c:pt>
                <c:pt idx="187">
                  <c:v>5.267379679144385</c:v>
                </c:pt>
                <c:pt idx="188">
                  <c:v>5.26595744680851</c:v>
                </c:pt>
                <c:pt idx="189">
                  <c:v>5.264550264550264</c:v>
                </c:pt>
                <c:pt idx="190">
                  <c:v>5.2631578947368425</c:v>
                </c:pt>
                <c:pt idx="191">
                  <c:v>5.261780104712042</c:v>
                </c:pt>
                <c:pt idx="192">
                  <c:v>5.260416666666667</c:v>
                </c:pt>
                <c:pt idx="193">
                  <c:v>5.259067357512953</c:v>
                </c:pt>
                <c:pt idx="194">
                  <c:v>5.257731958762887</c:v>
                </c:pt>
                <c:pt idx="195">
                  <c:v>5.256410256410256</c:v>
                </c:pt>
                <c:pt idx="196">
                  <c:v>5.255102040816326</c:v>
                </c:pt>
                <c:pt idx="197">
                  <c:v>5.253807106598985</c:v>
                </c:pt>
                <c:pt idx="198">
                  <c:v>5.252525252525253</c:v>
                </c:pt>
                <c:pt idx="199">
                  <c:v>5.251256281407035</c:v>
                </c:pt>
                <c:pt idx="200">
                  <c:v>5.25</c:v>
                </c:pt>
                <c:pt idx="201">
                  <c:v>5.248756218905473</c:v>
                </c:pt>
                <c:pt idx="202">
                  <c:v>5.247524752475248</c:v>
                </c:pt>
                <c:pt idx="203">
                  <c:v>5.246305418719212</c:v>
                </c:pt>
                <c:pt idx="204">
                  <c:v>5.245098039215686</c:v>
                </c:pt>
                <c:pt idx="205">
                  <c:v>5.2439024390243905</c:v>
                </c:pt>
                <c:pt idx="206">
                  <c:v>5.242718446601942</c:v>
                </c:pt>
                <c:pt idx="207">
                  <c:v>5.241545893719807</c:v>
                </c:pt>
                <c:pt idx="208">
                  <c:v>5.240384615384615</c:v>
                </c:pt>
                <c:pt idx="209">
                  <c:v>5.239234449760765</c:v>
                </c:pt>
                <c:pt idx="210">
                  <c:v>5.238095238095238</c:v>
                </c:pt>
                <c:pt idx="211">
                  <c:v>5.23696682464455</c:v>
                </c:pt>
                <c:pt idx="212">
                  <c:v>5.235849056603773</c:v>
                </c:pt>
                <c:pt idx="213">
                  <c:v>5.234741784037559</c:v>
                </c:pt>
                <c:pt idx="214">
                  <c:v>5.233644859813084</c:v>
                </c:pt>
                <c:pt idx="215">
                  <c:v>5.232558139534884</c:v>
                </c:pt>
                <c:pt idx="216">
                  <c:v>5.231481481481482</c:v>
                </c:pt>
                <c:pt idx="217">
                  <c:v>5.2304147465437785</c:v>
                </c:pt>
                <c:pt idx="218">
                  <c:v>5.229357798165138</c:v>
                </c:pt>
                <c:pt idx="219">
                  <c:v>5.228310502283105</c:v>
                </c:pt>
                <c:pt idx="220">
                  <c:v>5.2272727272727275</c:v>
                </c:pt>
                <c:pt idx="221">
                  <c:v>5.226244343891403</c:v>
                </c:pt>
                <c:pt idx="222">
                  <c:v>5.225225225225225</c:v>
                </c:pt>
                <c:pt idx="223">
                  <c:v>5.2242152466367715</c:v>
                </c:pt>
                <c:pt idx="224">
                  <c:v>5.223214285714286</c:v>
                </c:pt>
                <c:pt idx="225">
                  <c:v>5.222222222222222</c:v>
                </c:pt>
                <c:pt idx="226">
                  <c:v>5.221238938053097</c:v>
                </c:pt>
                <c:pt idx="227">
                  <c:v>5.220264317180617</c:v>
                </c:pt>
                <c:pt idx="228">
                  <c:v>5.219298245614035</c:v>
                </c:pt>
                <c:pt idx="229">
                  <c:v>5.218340611353712</c:v>
                </c:pt>
                <c:pt idx="230">
                  <c:v>5.217391304347826</c:v>
                </c:pt>
                <c:pt idx="231">
                  <c:v>5.216450216450217</c:v>
                </c:pt>
                <c:pt idx="232">
                  <c:v>5.2155172413793105</c:v>
                </c:pt>
                <c:pt idx="233">
                  <c:v>5.214592274678112</c:v>
                </c:pt>
                <c:pt idx="234">
                  <c:v>5.213675213675214</c:v>
                </c:pt>
                <c:pt idx="235">
                  <c:v>5.212765957446808</c:v>
                </c:pt>
                <c:pt idx="236">
                  <c:v>5.211864406779661</c:v>
                </c:pt>
                <c:pt idx="237">
                  <c:v>5.210970464135021</c:v>
                </c:pt>
                <c:pt idx="238">
                  <c:v>5.2100840336134455</c:v>
                </c:pt>
                <c:pt idx="239">
                  <c:v>5.2092050209205025</c:v>
                </c:pt>
                <c:pt idx="240">
                  <c:v>5.208333333333333</c:v>
                </c:pt>
                <c:pt idx="241">
                  <c:v>5.20746887966805</c:v>
                </c:pt>
                <c:pt idx="242">
                  <c:v>5.206611570247934</c:v>
                </c:pt>
                <c:pt idx="243">
                  <c:v>5.205761316872428</c:v>
                </c:pt>
                <c:pt idx="244">
                  <c:v>5.204918032786885</c:v>
                </c:pt>
                <c:pt idx="245">
                  <c:v>5.204081632653061</c:v>
                </c:pt>
                <c:pt idx="246">
                  <c:v>5.203252032520325</c:v>
                </c:pt>
                <c:pt idx="247">
                  <c:v>5.202429149797571</c:v>
                </c:pt>
                <c:pt idx="248">
                  <c:v>5.201612903225806</c:v>
                </c:pt>
                <c:pt idx="249">
                  <c:v>5.2008032128514055</c:v>
                </c:pt>
                <c:pt idx="250">
                  <c:v>5.2</c:v>
                </c:pt>
                <c:pt idx="251">
                  <c:v>5.199203187250996</c:v>
                </c:pt>
                <c:pt idx="252">
                  <c:v>5.198412698412699</c:v>
                </c:pt>
                <c:pt idx="253">
                  <c:v>5.1976284584980235</c:v>
                </c:pt>
                <c:pt idx="254">
                  <c:v>5.196850393700787</c:v>
                </c:pt>
                <c:pt idx="255">
                  <c:v>5.196078431372549</c:v>
                </c:pt>
                <c:pt idx="256">
                  <c:v>5.1953125</c:v>
                </c:pt>
                <c:pt idx="257">
                  <c:v>5.19455252918288</c:v>
                </c:pt>
                <c:pt idx="258">
                  <c:v>5.1937984496124034</c:v>
                </c:pt>
                <c:pt idx="259">
                  <c:v>5.193050193050193</c:v>
                </c:pt>
                <c:pt idx="260">
                  <c:v>5.1923076923076925</c:v>
                </c:pt>
                <c:pt idx="261">
                  <c:v>5.1915708812260535</c:v>
                </c:pt>
                <c:pt idx="262">
                  <c:v>5.190839694656488</c:v>
                </c:pt>
                <c:pt idx="263">
                  <c:v>5.190114068441065</c:v>
                </c:pt>
                <c:pt idx="264">
                  <c:v>5.1893939393939394</c:v>
                </c:pt>
                <c:pt idx="265">
                  <c:v>5.188679245283019</c:v>
                </c:pt>
                <c:pt idx="266">
                  <c:v>5.18796992481203</c:v>
                </c:pt>
                <c:pt idx="267">
                  <c:v>5.187265917602996</c:v>
                </c:pt>
                <c:pt idx="268">
                  <c:v>5.186567164179104</c:v>
                </c:pt>
                <c:pt idx="269">
                  <c:v>5.185873605947956</c:v>
                </c:pt>
                <c:pt idx="270">
                  <c:v>5.185185185185185</c:v>
                </c:pt>
                <c:pt idx="271">
                  <c:v>5.18450184501845</c:v>
                </c:pt>
                <c:pt idx="272">
                  <c:v>5.1838235294117645</c:v>
                </c:pt>
                <c:pt idx="273">
                  <c:v>5.183150183150183</c:v>
                </c:pt>
                <c:pt idx="274">
                  <c:v>5.182481751824818</c:v>
                </c:pt>
                <c:pt idx="275">
                  <c:v>5.181818181818182</c:v>
                </c:pt>
                <c:pt idx="276">
                  <c:v>5.181159420289855</c:v>
                </c:pt>
                <c:pt idx="277">
                  <c:v>5.180505415162455</c:v>
                </c:pt>
                <c:pt idx="278">
                  <c:v>5.179856115107913</c:v>
                </c:pt>
                <c:pt idx="279">
                  <c:v>5.17921146953405</c:v>
                </c:pt>
                <c:pt idx="280">
                  <c:v>5.178571428571429</c:v>
                </c:pt>
                <c:pt idx="281">
                  <c:v>5.177935943060498</c:v>
                </c:pt>
                <c:pt idx="282">
                  <c:v>5.177304964539007</c:v>
                </c:pt>
                <c:pt idx="283">
                  <c:v>5.176678445229682</c:v>
                </c:pt>
                <c:pt idx="284">
                  <c:v>5.176056338028169</c:v>
                </c:pt>
                <c:pt idx="285">
                  <c:v>5.175438596491228</c:v>
                </c:pt>
                <c:pt idx="286">
                  <c:v>5.174825174825175</c:v>
                </c:pt>
                <c:pt idx="287">
                  <c:v>5.174216027874564</c:v>
                </c:pt>
                <c:pt idx="288">
                  <c:v>5.173611111111111</c:v>
                </c:pt>
                <c:pt idx="289">
                  <c:v>5.173010380622838</c:v>
                </c:pt>
                <c:pt idx="290">
                  <c:v>5.172413793103448</c:v>
                </c:pt>
                <c:pt idx="291">
                  <c:v>5.171821305841925</c:v>
                </c:pt>
                <c:pt idx="292">
                  <c:v>5.171232876712328</c:v>
                </c:pt>
                <c:pt idx="293">
                  <c:v>5.170648464163823</c:v>
                </c:pt>
                <c:pt idx="294">
                  <c:v>5.170068027210885</c:v>
                </c:pt>
                <c:pt idx="295">
                  <c:v>5.169491525423729</c:v>
                </c:pt>
                <c:pt idx="296">
                  <c:v>5.168918918918919</c:v>
                </c:pt>
                <c:pt idx="297">
                  <c:v>5.168350168350169</c:v>
                </c:pt>
                <c:pt idx="298">
                  <c:v>5.167785234899329</c:v>
                </c:pt>
                <c:pt idx="299">
                  <c:v>5.167224080267559</c:v>
                </c:pt>
                <c:pt idx="300">
                  <c:v>5.166666666666667</c:v>
                </c:pt>
                <c:pt idx="301">
                  <c:v>5.166112956810632</c:v>
                </c:pt>
                <c:pt idx="302">
                  <c:v>5.1655629139072845</c:v>
                </c:pt>
                <c:pt idx="303">
                  <c:v>5.1650165016501655</c:v>
                </c:pt>
                <c:pt idx="304">
                  <c:v>5.1644736842105265</c:v>
                </c:pt>
                <c:pt idx="305">
                  <c:v>5.163934426229508</c:v>
                </c:pt>
                <c:pt idx="306">
                  <c:v>5.163398692810458</c:v>
                </c:pt>
                <c:pt idx="307">
                  <c:v>5.162866449511401</c:v>
                </c:pt>
                <c:pt idx="308">
                  <c:v>5.162337662337662</c:v>
                </c:pt>
                <c:pt idx="309">
                  <c:v>5.1618122977346275</c:v>
                </c:pt>
                <c:pt idx="310">
                  <c:v>5.161290322580645</c:v>
                </c:pt>
                <c:pt idx="311">
                  <c:v>5.160771704180064</c:v>
                </c:pt>
                <c:pt idx="312">
                  <c:v>5.160256410256411</c:v>
                </c:pt>
                <c:pt idx="313">
                  <c:v>5.159744408945687</c:v>
                </c:pt>
                <c:pt idx="314">
                  <c:v>5.159235668789809</c:v>
                </c:pt>
                <c:pt idx="315">
                  <c:v>5.158730158730159</c:v>
                </c:pt>
                <c:pt idx="316">
                  <c:v>5.158227848101266</c:v>
                </c:pt>
                <c:pt idx="317">
                  <c:v>5.157728706624606</c:v>
                </c:pt>
                <c:pt idx="318">
                  <c:v>5.1572327044025155</c:v>
                </c:pt>
                <c:pt idx="319">
                  <c:v>5.156739811912225</c:v>
                </c:pt>
                <c:pt idx="320">
                  <c:v>5.15625</c:v>
                </c:pt>
                <c:pt idx="321">
                  <c:v>5.155763239875389</c:v>
                </c:pt>
                <c:pt idx="322">
                  <c:v>5.15527950310559</c:v>
                </c:pt>
                <c:pt idx="323">
                  <c:v>5.154798761609907</c:v>
                </c:pt>
                <c:pt idx="324">
                  <c:v>5.154320987654321</c:v>
                </c:pt>
                <c:pt idx="325">
                  <c:v>5.153846153846154</c:v>
                </c:pt>
                <c:pt idx="326">
                  <c:v>5.153374233128834</c:v>
                </c:pt>
                <c:pt idx="327">
                  <c:v>5.152905198776758</c:v>
                </c:pt>
                <c:pt idx="328">
                  <c:v>5.152439024390244</c:v>
                </c:pt>
                <c:pt idx="329">
                  <c:v>5.151975683890577</c:v>
                </c:pt>
                <c:pt idx="330">
                  <c:v>5.151515151515151</c:v>
                </c:pt>
                <c:pt idx="331">
                  <c:v>5.151057401812689</c:v>
                </c:pt>
                <c:pt idx="332">
                  <c:v>5.150602409638554</c:v>
                </c:pt>
                <c:pt idx="333">
                  <c:v>5.15015015015015</c:v>
                </c:pt>
                <c:pt idx="334">
                  <c:v>5.149700598802395</c:v>
                </c:pt>
                <c:pt idx="335">
                  <c:v>5.149253731343284</c:v>
                </c:pt>
                <c:pt idx="336">
                  <c:v>5.148809523809524</c:v>
                </c:pt>
                <c:pt idx="337">
                  <c:v>5.148367952522255</c:v>
                </c:pt>
                <c:pt idx="338">
                  <c:v>5.14792899408284</c:v>
                </c:pt>
                <c:pt idx="339">
                  <c:v>5.147492625368732</c:v>
                </c:pt>
                <c:pt idx="340">
                  <c:v>5.147058823529412</c:v>
                </c:pt>
                <c:pt idx="341">
                  <c:v>5.146627565982405</c:v>
                </c:pt>
                <c:pt idx="342">
                  <c:v>5.146198830409356</c:v>
                </c:pt>
                <c:pt idx="343">
                  <c:v>5.145772594752186</c:v>
                </c:pt>
                <c:pt idx="344">
                  <c:v>5.145348837209302</c:v>
                </c:pt>
                <c:pt idx="345">
                  <c:v>5.144927536231884</c:v>
                </c:pt>
                <c:pt idx="346">
                  <c:v>5.144508670520231</c:v>
                </c:pt>
                <c:pt idx="347">
                  <c:v>5.144092219020173</c:v>
                </c:pt>
                <c:pt idx="348">
                  <c:v>5.14367816091954</c:v>
                </c:pt>
                <c:pt idx="349">
                  <c:v>5.143266475644699</c:v>
                </c:pt>
                <c:pt idx="350">
                  <c:v>5.142857142857143</c:v>
                </c:pt>
                <c:pt idx="351">
                  <c:v>5.1424501424501425</c:v>
                </c:pt>
                <c:pt idx="352">
                  <c:v>5.142045454545454</c:v>
                </c:pt>
                <c:pt idx="353">
                  <c:v>5.141643059490085</c:v>
                </c:pt>
                <c:pt idx="354">
                  <c:v>5.141242937853107</c:v>
                </c:pt>
                <c:pt idx="355">
                  <c:v>5.140845070422535</c:v>
                </c:pt>
                <c:pt idx="356">
                  <c:v>5.140449438202247</c:v>
                </c:pt>
                <c:pt idx="357">
                  <c:v>5.140056022408964</c:v>
                </c:pt>
                <c:pt idx="358">
                  <c:v>5.139664804469274</c:v>
                </c:pt>
                <c:pt idx="359">
                  <c:v>5.139275766016713</c:v>
                </c:pt>
                <c:pt idx="360">
                  <c:v>5.138888888888889</c:v>
                </c:pt>
                <c:pt idx="361">
                  <c:v>5.138504155124654</c:v>
                </c:pt>
                <c:pt idx="362">
                  <c:v>5.138121546961326</c:v>
                </c:pt>
                <c:pt idx="363">
                  <c:v>5.137741046831956</c:v>
                </c:pt>
                <c:pt idx="364">
                  <c:v>5.137362637362638</c:v>
                </c:pt>
                <c:pt idx="365">
                  <c:v>5.136986301369863</c:v>
                </c:pt>
                <c:pt idx="366">
                  <c:v>5.136612021857924</c:v>
                </c:pt>
                <c:pt idx="367">
                  <c:v>5.136239782016348</c:v>
                </c:pt>
                <c:pt idx="368">
                  <c:v>5.135869565217392</c:v>
                </c:pt>
                <c:pt idx="369">
                  <c:v>5.13550135501355</c:v>
                </c:pt>
                <c:pt idx="370">
                  <c:v>5.135135135135135</c:v>
                </c:pt>
                <c:pt idx="371">
                  <c:v>5.1347708894878705</c:v>
                </c:pt>
                <c:pt idx="372">
                  <c:v>5.134408602150538</c:v>
                </c:pt>
                <c:pt idx="373">
                  <c:v>5.134048257372654</c:v>
                </c:pt>
                <c:pt idx="374">
                  <c:v>5.133689839572193</c:v>
                </c:pt>
                <c:pt idx="375">
                  <c:v>5.133333333333334</c:v>
                </c:pt>
                <c:pt idx="376">
                  <c:v>5.132978723404255</c:v>
                </c:pt>
                <c:pt idx="377">
                  <c:v>5.13262599469496</c:v>
                </c:pt>
                <c:pt idx="378">
                  <c:v>5.132275132275132</c:v>
                </c:pt>
                <c:pt idx="379">
                  <c:v>5.1319261213720315</c:v>
                </c:pt>
                <c:pt idx="380">
                  <c:v>5.131578947368421</c:v>
                </c:pt>
                <c:pt idx="381">
                  <c:v>5.131233595800525</c:v>
                </c:pt>
                <c:pt idx="382">
                  <c:v>5.130890052356021</c:v>
                </c:pt>
                <c:pt idx="383">
                  <c:v>5.130548302872063</c:v>
                </c:pt>
                <c:pt idx="384">
                  <c:v>5.130208333333333</c:v>
                </c:pt>
                <c:pt idx="385">
                  <c:v>5.12987012987013</c:v>
                </c:pt>
                <c:pt idx="386">
                  <c:v>5.129533678756476</c:v>
                </c:pt>
                <c:pt idx="387">
                  <c:v>5.129198966408269</c:v>
                </c:pt>
                <c:pt idx="388">
                  <c:v>5.128865979381444</c:v>
                </c:pt>
                <c:pt idx="389">
                  <c:v>5.12853470437018</c:v>
                </c:pt>
                <c:pt idx="390">
                  <c:v>5.128205128205129</c:v>
                </c:pt>
                <c:pt idx="391">
                  <c:v>5.127877237851663</c:v>
                </c:pt>
                <c:pt idx="392">
                  <c:v>5.127551020408164</c:v>
                </c:pt>
                <c:pt idx="393">
                  <c:v>5.127226463104326</c:v>
                </c:pt>
                <c:pt idx="394">
                  <c:v>5.126903553299492</c:v>
                </c:pt>
                <c:pt idx="395">
                  <c:v>5.1265822784810124</c:v>
                </c:pt>
                <c:pt idx="396">
                  <c:v>5.126262626262626</c:v>
                </c:pt>
                <c:pt idx="397">
                  <c:v>5.1259445843828715</c:v>
                </c:pt>
                <c:pt idx="398">
                  <c:v>5.125628140703518</c:v>
                </c:pt>
                <c:pt idx="399">
                  <c:v>5.12531328320802</c:v>
                </c:pt>
                <c:pt idx="400">
                  <c:v>5.125</c:v>
                </c:pt>
                <c:pt idx="401">
                  <c:v>5.124688279301745</c:v>
                </c:pt>
                <c:pt idx="402">
                  <c:v>5.124378109452737</c:v>
                </c:pt>
                <c:pt idx="403">
                  <c:v>5.124069478908188</c:v>
                </c:pt>
                <c:pt idx="404">
                  <c:v>5.123762376237623</c:v>
                </c:pt>
                <c:pt idx="405">
                  <c:v>5.1234567901234565</c:v>
                </c:pt>
                <c:pt idx="406">
                  <c:v>5.123152709359606</c:v>
                </c:pt>
                <c:pt idx="407">
                  <c:v>5.122850122850123</c:v>
                </c:pt>
                <c:pt idx="408">
                  <c:v>5.122549019607843</c:v>
                </c:pt>
                <c:pt idx="409">
                  <c:v>5.1222493887530565</c:v>
                </c:pt>
                <c:pt idx="410">
                  <c:v>5.121951219512195</c:v>
                </c:pt>
                <c:pt idx="411">
                  <c:v>5.121654501216545</c:v>
                </c:pt>
                <c:pt idx="412">
                  <c:v>5.121359223300971</c:v>
                </c:pt>
                <c:pt idx="413">
                  <c:v>5.121065375302663</c:v>
                </c:pt>
                <c:pt idx="414">
                  <c:v>5.120772946859903</c:v>
                </c:pt>
                <c:pt idx="415">
                  <c:v>5.120481927710843</c:v>
                </c:pt>
                <c:pt idx="416">
                  <c:v>5.1201923076923075</c:v>
                </c:pt>
                <c:pt idx="417">
                  <c:v>5.119904076738609</c:v>
                </c:pt>
                <c:pt idx="418">
                  <c:v>5.119617224880383</c:v>
                </c:pt>
                <c:pt idx="419">
                  <c:v>5.119331742243436</c:v>
                </c:pt>
                <c:pt idx="420">
                  <c:v>5.119047619047619</c:v>
                </c:pt>
                <c:pt idx="421">
                  <c:v>5.118764845605701</c:v>
                </c:pt>
                <c:pt idx="422">
                  <c:v>5.118483412322274</c:v>
                </c:pt>
                <c:pt idx="423">
                  <c:v>5.118203309692672</c:v>
                </c:pt>
                <c:pt idx="424">
                  <c:v>5.117924528301887</c:v>
                </c:pt>
                <c:pt idx="425">
                  <c:v>5.117647058823529</c:v>
                </c:pt>
                <c:pt idx="426">
                  <c:v>5.117370892018779</c:v>
                </c:pt>
                <c:pt idx="427">
                  <c:v>5.117096018735363</c:v>
                </c:pt>
                <c:pt idx="428">
                  <c:v>5.116822429906542</c:v>
                </c:pt>
                <c:pt idx="429">
                  <c:v>5.116550116550116</c:v>
                </c:pt>
                <c:pt idx="430">
                  <c:v>5.116279069767442</c:v>
                </c:pt>
                <c:pt idx="431">
                  <c:v>5.1160092807424595</c:v>
                </c:pt>
                <c:pt idx="432">
                  <c:v>5.1157407407407405</c:v>
                </c:pt>
                <c:pt idx="433">
                  <c:v>5.115473441108545</c:v>
                </c:pt>
                <c:pt idx="434">
                  <c:v>5.11520737327189</c:v>
                </c:pt>
                <c:pt idx="435">
                  <c:v>5.114942528735632</c:v>
                </c:pt>
                <c:pt idx="436">
                  <c:v>5.114678899082569</c:v>
                </c:pt>
                <c:pt idx="437">
                  <c:v>5.11441647597254</c:v>
                </c:pt>
                <c:pt idx="438">
                  <c:v>5.114155251141552</c:v>
                </c:pt>
                <c:pt idx="439">
                  <c:v>5.113895216400911</c:v>
                </c:pt>
                <c:pt idx="440">
                  <c:v>5.113636363636363</c:v>
                </c:pt>
                <c:pt idx="441">
                  <c:v>5.113378684807256</c:v>
                </c:pt>
                <c:pt idx="442">
                  <c:v>5.113122171945701</c:v>
                </c:pt>
                <c:pt idx="443">
                  <c:v>5.112866817155756</c:v>
                </c:pt>
                <c:pt idx="444">
                  <c:v>5.112612612612613</c:v>
                </c:pt>
                <c:pt idx="445">
                  <c:v>5.112359550561798</c:v>
                </c:pt>
                <c:pt idx="446">
                  <c:v>5.112107623318385</c:v>
                </c:pt>
                <c:pt idx="447">
                  <c:v>5.111856823266219</c:v>
                </c:pt>
                <c:pt idx="448">
                  <c:v>5.111607142857143</c:v>
                </c:pt>
                <c:pt idx="449">
                  <c:v>5.111358574610245</c:v>
                </c:pt>
                <c:pt idx="450">
                  <c:v>5.111111111111111</c:v>
                </c:pt>
                <c:pt idx="451">
                  <c:v>5.110864745011087</c:v>
                </c:pt>
                <c:pt idx="452">
                  <c:v>5.110619469026549</c:v>
                </c:pt>
                <c:pt idx="453">
                  <c:v>5.11037527593819</c:v>
                </c:pt>
                <c:pt idx="454">
                  <c:v>5.110132158590308</c:v>
                </c:pt>
                <c:pt idx="455">
                  <c:v>5.1098901098901095</c:v>
                </c:pt>
                <c:pt idx="456">
                  <c:v>5.109649122807017</c:v>
                </c:pt>
                <c:pt idx="457">
                  <c:v>5.109409190371991</c:v>
                </c:pt>
                <c:pt idx="458">
                  <c:v>5.109170305676856</c:v>
                </c:pt>
                <c:pt idx="459">
                  <c:v>5.108932461873638</c:v>
                </c:pt>
                <c:pt idx="460">
                  <c:v>5.108695652173913</c:v>
                </c:pt>
                <c:pt idx="461">
                  <c:v>5.108459869848156</c:v>
                </c:pt>
                <c:pt idx="462">
                  <c:v>5.108225108225108</c:v>
                </c:pt>
                <c:pt idx="463">
                  <c:v>5.107991360691145</c:v>
                </c:pt>
                <c:pt idx="464">
                  <c:v>5.107758620689655</c:v>
                </c:pt>
                <c:pt idx="465">
                  <c:v>5.10752688172043</c:v>
                </c:pt>
                <c:pt idx="466">
                  <c:v>5.1072961373390555</c:v>
                </c:pt>
                <c:pt idx="467">
                  <c:v>5.107066381156317</c:v>
                </c:pt>
                <c:pt idx="468">
                  <c:v>5.1068376068376065</c:v>
                </c:pt>
                <c:pt idx="469">
                  <c:v>5.106609808102346</c:v>
                </c:pt>
                <c:pt idx="470">
                  <c:v>5.1063829787234045</c:v>
                </c:pt>
                <c:pt idx="471">
                  <c:v>5.10615711252654</c:v>
                </c:pt>
                <c:pt idx="472">
                  <c:v>5.1059322033898304</c:v>
                </c:pt>
                <c:pt idx="473">
                  <c:v>5.105708245243129</c:v>
                </c:pt>
                <c:pt idx="474">
                  <c:v>5.105485232067511</c:v>
                </c:pt>
                <c:pt idx="475">
                  <c:v>5.105263157894737</c:v>
                </c:pt>
                <c:pt idx="476">
                  <c:v>5.105042016806722</c:v>
                </c:pt>
                <c:pt idx="477">
                  <c:v>5.10482180293501</c:v>
                </c:pt>
                <c:pt idx="478">
                  <c:v>5.104602510460251</c:v>
                </c:pt>
                <c:pt idx="479">
                  <c:v>5.104384133611691</c:v>
                </c:pt>
                <c:pt idx="480">
                  <c:v>5.104166666666667</c:v>
                </c:pt>
                <c:pt idx="481">
                  <c:v>5.103950103950104</c:v>
                </c:pt>
                <c:pt idx="482">
                  <c:v>5.1037344398340245</c:v>
                </c:pt>
                <c:pt idx="483">
                  <c:v>5.10351966873706</c:v>
                </c:pt>
                <c:pt idx="484">
                  <c:v>5.103305785123967</c:v>
                </c:pt>
                <c:pt idx="485">
                  <c:v>5.103092783505154</c:v>
                </c:pt>
                <c:pt idx="486">
                  <c:v>5.102880658436214</c:v>
                </c:pt>
                <c:pt idx="487">
                  <c:v>5.102669404517454</c:v>
                </c:pt>
                <c:pt idx="488">
                  <c:v>5.102459016393443</c:v>
                </c:pt>
                <c:pt idx="489">
                  <c:v>5.102249488752556</c:v>
                </c:pt>
                <c:pt idx="490">
                  <c:v>5.1020408163265305</c:v>
                </c:pt>
                <c:pt idx="491">
                  <c:v>5.10183299389002</c:v>
                </c:pt>
                <c:pt idx="492">
                  <c:v>5.1016260162601625</c:v>
                </c:pt>
                <c:pt idx="493">
                  <c:v>5.101419878296146</c:v>
                </c:pt>
                <c:pt idx="494">
                  <c:v>5.101214574898785</c:v>
                </c:pt>
                <c:pt idx="495">
                  <c:v>5.101010101010101</c:v>
                </c:pt>
                <c:pt idx="496">
                  <c:v>5.100806451612903</c:v>
                </c:pt>
                <c:pt idx="497">
                  <c:v>5.100603621730382</c:v>
                </c:pt>
                <c:pt idx="498">
                  <c:v>5.100401606425703</c:v>
                </c:pt>
                <c:pt idx="499">
                  <c:v>5.1002004008016035</c:v>
                </c:pt>
                <c:pt idx="500">
                  <c:v>5.1</c:v>
                </c:pt>
              </c:numCache>
            </c:numRef>
          </c:val>
          <c:smooth val="0"/>
        </c:ser>
        <c:marker val="1"/>
        <c:axId val="65512117"/>
        <c:axId val="52738142"/>
      </c:lineChart>
      <c:catAx>
        <c:axId val="65512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Outputmenge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38142"/>
        <c:crosses val="autoZero"/>
        <c:auto val="1"/>
        <c:lblOffset val="100"/>
        <c:tickLblSkip val="50"/>
        <c:tickMarkSkip val="10"/>
        <c:noMultiLvlLbl val="0"/>
      </c:catAx>
      <c:valAx>
        <c:axId val="52738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Stückkosten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551211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125"/>
          <c:y val="0.9545"/>
          <c:w val="0.1787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Gesamtkosten bei Teilauslastung mehrerer Maschinen und ggf. Zusatzbeschaffung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575"/>
          <c:w val="0.95425"/>
          <c:h val="0.79025"/>
        </c:manualLayout>
      </c:layout>
      <c:lineChart>
        <c:grouping val="standard"/>
        <c:varyColors val="0"/>
        <c:ser>
          <c:idx val="1"/>
          <c:order val="0"/>
          <c:tx>
            <c:strRef>
              <c:f>Rechenwerte!$L$5</c:f>
              <c:strCache>
                <c:ptCount val="1"/>
                <c:pt idx="0">
                  <c:v>m Vollauslastung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Rechenwerte!$A$6:$A$506</c:f>
              <c:numCache>
                <c:ptCount val="5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</c:numCache>
            </c:numRef>
          </c:cat>
          <c:val>
            <c:numRef>
              <c:f>Rechenwerte!$L$6:$L$506</c:f>
              <c:numCache>
                <c:ptCount val="50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  <c:pt idx="21">
                  <c:v>155</c:v>
                </c:pt>
                <c:pt idx="22">
                  <c:v>160</c:v>
                </c:pt>
                <c:pt idx="23">
                  <c:v>165</c:v>
                </c:pt>
                <c:pt idx="24">
                  <c:v>170</c:v>
                </c:pt>
                <c:pt idx="25">
                  <c:v>175</c:v>
                </c:pt>
                <c:pt idx="26">
                  <c:v>180</c:v>
                </c:pt>
                <c:pt idx="27">
                  <c:v>185</c:v>
                </c:pt>
                <c:pt idx="28">
                  <c:v>190</c:v>
                </c:pt>
                <c:pt idx="29">
                  <c:v>195</c:v>
                </c:pt>
                <c:pt idx="30">
                  <c:v>200</c:v>
                </c:pt>
                <c:pt idx="31">
                  <c:v>205</c:v>
                </c:pt>
                <c:pt idx="32">
                  <c:v>210</c:v>
                </c:pt>
                <c:pt idx="33">
                  <c:v>215</c:v>
                </c:pt>
                <c:pt idx="34">
                  <c:v>220</c:v>
                </c:pt>
                <c:pt idx="35">
                  <c:v>225</c:v>
                </c:pt>
                <c:pt idx="36">
                  <c:v>230</c:v>
                </c:pt>
                <c:pt idx="37">
                  <c:v>235</c:v>
                </c:pt>
                <c:pt idx="38">
                  <c:v>240</c:v>
                </c:pt>
                <c:pt idx="39">
                  <c:v>245</c:v>
                </c:pt>
                <c:pt idx="40">
                  <c:v>250</c:v>
                </c:pt>
                <c:pt idx="41">
                  <c:v>255</c:v>
                </c:pt>
                <c:pt idx="42">
                  <c:v>260</c:v>
                </c:pt>
                <c:pt idx="43">
                  <c:v>265</c:v>
                </c:pt>
                <c:pt idx="44">
                  <c:v>270</c:v>
                </c:pt>
                <c:pt idx="45">
                  <c:v>275</c:v>
                </c:pt>
                <c:pt idx="46">
                  <c:v>280</c:v>
                </c:pt>
                <c:pt idx="47">
                  <c:v>285</c:v>
                </c:pt>
                <c:pt idx="48">
                  <c:v>290</c:v>
                </c:pt>
                <c:pt idx="49">
                  <c:v>295</c:v>
                </c:pt>
                <c:pt idx="50">
                  <c:v>300</c:v>
                </c:pt>
                <c:pt idx="51">
                  <c:v>305</c:v>
                </c:pt>
                <c:pt idx="52">
                  <c:v>310</c:v>
                </c:pt>
                <c:pt idx="53">
                  <c:v>315</c:v>
                </c:pt>
                <c:pt idx="54">
                  <c:v>320</c:v>
                </c:pt>
                <c:pt idx="55">
                  <c:v>325</c:v>
                </c:pt>
                <c:pt idx="56">
                  <c:v>330</c:v>
                </c:pt>
                <c:pt idx="57">
                  <c:v>335</c:v>
                </c:pt>
                <c:pt idx="58">
                  <c:v>340</c:v>
                </c:pt>
                <c:pt idx="59">
                  <c:v>345</c:v>
                </c:pt>
                <c:pt idx="60">
                  <c:v>350</c:v>
                </c:pt>
                <c:pt idx="61">
                  <c:v>355</c:v>
                </c:pt>
                <c:pt idx="62">
                  <c:v>360</c:v>
                </c:pt>
                <c:pt idx="63">
                  <c:v>365</c:v>
                </c:pt>
                <c:pt idx="64">
                  <c:v>370</c:v>
                </c:pt>
                <c:pt idx="65">
                  <c:v>375</c:v>
                </c:pt>
                <c:pt idx="66">
                  <c:v>380</c:v>
                </c:pt>
                <c:pt idx="67">
                  <c:v>385</c:v>
                </c:pt>
                <c:pt idx="68">
                  <c:v>390</c:v>
                </c:pt>
                <c:pt idx="69">
                  <c:v>395</c:v>
                </c:pt>
                <c:pt idx="70">
                  <c:v>400</c:v>
                </c:pt>
                <c:pt idx="71">
                  <c:v>405</c:v>
                </c:pt>
                <c:pt idx="72">
                  <c:v>410</c:v>
                </c:pt>
                <c:pt idx="73">
                  <c:v>415</c:v>
                </c:pt>
                <c:pt idx="74">
                  <c:v>420</c:v>
                </c:pt>
                <c:pt idx="75">
                  <c:v>425</c:v>
                </c:pt>
                <c:pt idx="76">
                  <c:v>430</c:v>
                </c:pt>
                <c:pt idx="77">
                  <c:v>435</c:v>
                </c:pt>
                <c:pt idx="78">
                  <c:v>440</c:v>
                </c:pt>
                <c:pt idx="79">
                  <c:v>445</c:v>
                </c:pt>
                <c:pt idx="80">
                  <c:v>450</c:v>
                </c:pt>
                <c:pt idx="81">
                  <c:v>455</c:v>
                </c:pt>
                <c:pt idx="82">
                  <c:v>460</c:v>
                </c:pt>
                <c:pt idx="83">
                  <c:v>465</c:v>
                </c:pt>
                <c:pt idx="84">
                  <c:v>470</c:v>
                </c:pt>
                <c:pt idx="85">
                  <c:v>475</c:v>
                </c:pt>
                <c:pt idx="86">
                  <c:v>480</c:v>
                </c:pt>
                <c:pt idx="87">
                  <c:v>485</c:v>
                </c:pt>
                <c:pt idx="88">
                  <c:v>490</c:v>
                </c:pt>
                <c:pt idx="89">
                  <c:v>495</c:v>
                </c:pt>
                <c:pt idx="90">
                  <c:v>500</c:v>
                </c:pt>
                <c:pt idx="91">
                  <c:v>505</c:v>
                </c:pt>
                <c:pt idx="92">
                  <c:v>510</c:v>
                </c:pt>
                <c:pt idx="93">
                  <c:v>515</c:v>
                </c:pt>
                <c:pt idx="94">
                  <c:v>520</c:v>
                </c:pt>
                <c:pt idx="95">
                  <c:v>525</c:v>
                </c:pt>
                <c:pt idx="96">
                  <c:v>530</c:v>
                </c:pt>
                <c:pt idx="97">
                  <c:v>535</c:v>
                </c:pt>
                <c:pt idx="98">
                  <c:v>540</c:v>
                </c:pt>
                <c:pt idx="99">
                  <c:v>545</c:v>
                </c:pt>
                <c:pt idx="100">
                  <c:v>550</c:v>
                </c:pt>
                <c:pt idx="101">
                  <c:v>555</c:v>
                </c:pt>
                <c:pt idx="102">
                  <c:v>560</c:v>
                </c:pt>
                <c:pt idx="103">
                  <c:v>565</c:v>
                </c:pt>
                <c:pt idx="104">
                  <c:v>570</c:v>
                </c:pt>
                <c:pt idx="105">
                  <c:v>575</c:v>
                </c:pt>
                <c:pt idx="106">
                  <c:v>580</c:v>
                </c:pt>
                <c:pt idx="107">
                  <c:v>585</c:v>
                </c:pt>
                <c:pt idx="108">
                  <c:v>590</c:v>
                </c:pt>
                <c:pt idx="109">
                  <c:v>595</c:v>
                </c:pt>
                <c:pt idx="110">
                  <c:v>600</c:v>
                </c:pt>
                <c:pt idx="111">
                  <c:v>605</c:v>
                </c:pt>
                <c:pt idx="112">
                  <c:v>610</c:v>
                </c:pt>
                <c:pt idx="113">
                  <c:v>615</c:v>
                </c:pt>
                <c:pt idx="114">
                  <c:v>620</c:v>
                </c:pt>
                <c:pt idx="115">
                  <c:v>625</c:v>
                </c:pt>
                <c:pt idx="116">
                  <c:v>630</c:v>
                </c:pt>
                <c:pt idx="117">
                  <c:v>635</c:v>
                </c:pt>
                <c:pt idx="118">
                  <c:v>640</c:v>
                </c:pt>
                <c:pt idx="119">
                  <c:v>645</c:v>
                </c:pt>
                <c:pt idx="120">
                  <c:v>650</c:v>
                </c:pt>
                <c:pt idx="121">
                  <c:v>655</c:v>
                </c:pt>
                <c:pt idx="122">
                  <c:v>660</c:v>
                </c:pt>
                <c:pt idx="123">
                  <c:v>665</c:v>
                </c:pt>
                <c:pt idx="124">
                  <c:v>670</c:v>
                </c:pt>
                <c:pt idx="125">
                  <c:v>675</c:v>
                </c:pt>
                <c:pt idx="126">
                  <c:v>680</c:v>
                </c:pt>
                <c:pt idx="127">
                  <c:v>685</c:v>
                </c:pt>
                <c:pt idx="128">
                  <c:v>690</c:v>
                </c:pt>
                <c:pt idx="129">
                  <c:v>695</c:v>
                </c:pt>
                <c:pt idx="130">
                  <c:v>700</c:v>
                </c:pt>
                <c:pt idx="131">
                  <c:v>705</c:v>
                </c:pt>
                <c:pt idx="132">
                  <c:v>710</c:v>
                </c:pt>
                <c:pt idx="133">
                  <c:v>715</c:v>
                </c:pt>
                <c:pt idx="134">
                  <c:v>720</c:v>
                </c:pt>
                <c:pt idx="135">
                  <c:v>725</c:v>
                </c:pt>
                <c:pt idx="136">
                  <c:v>730</c:v>
                </c:pt>
                <c:pt idx="137">
                  <c:v>735</c:v>
                </c:pt>
                <c:pt idx="138">
                  <c:v>740</c:v>
                </c:pt>
                <c:pt idx="139">
                  <c:v>745</c:v>
                </c:pt>
                <c:pt idx="140">
                  <c:v>750</c:v>
                </c:pt>
                <c:pt idx="141">
                  <c:v>755</c:v>
                </c:pt>
                <c:pt idx="142">
                  <c:v>760</c:v>
                </c:pt>
                <c:pt idx="143">
                  <c:v>765</c:v>
                </c:pt>
                <c:pt idx="144">
                  <c:v>770</c:v>
                </c:pt>
                <c:pt idx="145">
                  <c:v>775</c:v>
                </c:pt>
                <c:pt idx="146">
                  <c:v>780</c:v>
                </c:pt>
                <c:pt idx="147">
                  <c:v>785</c:v>
                </c:pt>
                <c:pt idx="148">
                  <c:v>790</c:v>
                </c:pt>
                <c:pt idx="149">
                  <c:v>795</c:v>
                </c:pt>
                <c:pt idx="150">
                  <c:v>800</c:v>
                </c:pt>
                <c:pt idx="151">
                  <c:v>805</c:v>
                </c:pt>
                <c:pt idx="152">
                  <c:v>810</c:v>
                </c:pt>
                <c:pt idx="153">
                  <c:v>815</c:v>
                </c:pt>
                <c:pt idx="154">
                  <c:v>820</c:v>
                </c:pt>
                <c:pt idx="155">
                  <c:v>825</c:v>
                </c:pt>
                <c:pt idx="156">
                  <c:v>830</c:v>
                </c:pt>
                <c:pt idx="157">
                  <c:v>835</c:v>
                </c:pt>
                <c:pt idx="158">
                  <c:v>840</c:v>
                </c:pt>
                <c:pt idx="159">
                  <c:v>845</c:v>
                </c:pt>
                <c:pt idx="160">
                  <c:v>850</c:v>
                </c:pt>
                <c:pt idx="161">
                  <c:v>855</c:v>
                </c:pt>
                <c:pt idx="162">
                  <c:v>860</c:v>
                </c:pt>
                <c:pt idx="163">
                  <c:v>865</c:v>
                </c:pt>
                <c:pt idx="164">
                  <c:v>870</c:v>
                </c:pt>
                <c:pt idx="165">
                  <c:v>875</c:v>
                </c:pt>
                <c:pt idx="166">
                  <c:v>880</c:v>
                </c:pt>
                <c:pt idx="167">
                  <c:v>885</c:v>
                </c:pt>
                <c:pt idx="168">
                  <c:v>890</c:v>
                </c:pt>
                <c:pt idx="169">
                  <c:v>895</c:v>
                </c:pt>
                <c:pt idx="170">
                  <c:v>900</c:v>
                </c:pt>
                <c:pt idx="171">
                  <c:v>905</c:v>
                </c:pt>
                <c:pt idx="172">
                  <c:v>910</c:v>
                </c:pt>
                <c:pt idx="173">
                  <c:v>915</c:v>
                </c:pt>
                <c:pt idx="174">
                  <c:v>920</c:v>
                </c:pt>
                <c:pt idx="175">
                  <c:v>925</c:v>
                </c:pt>
                <c:pt idx="176">
                  <c:v>930</c:v>
                </c:pt>
                <c:pt idx="177">
                  <c:v>935</c:v>
                </c:pt>
                <c:pt idx="178">
                  <c:v>940</c:v>
                </c:pt>
                <c:pt idx="179">
                  <c:v>945</c:v>
                </c:pt>
                <c:pt idx="180">
                  <c:v>950</c:v>
                </c:pt>
                <c:pt idx="181">
                  <c:v>955</c:v>
                </c:pt>
                <c:pt idx="182">
                  <c:v>960</c:v>
                </c:pt>
                <c:pt idx="183">
                  <c:v>965</c:v>
                </c:pt>
                <c:pt idx="184">
                  <c:v>970</c:v>
                </c:pt>
                <c:pt idx="185">
                  <c:v>975</c:v>
                </c:pt>
                <c:pt idx="186">
                  <c:v>980</c:v>
                </c:pt>
                <c:pt idx="187">
                  <c:v>985</c:v>
                </c:pt>
                <c:pt idx="188">
                  <c:v>990</c:v>
                </c:pt>
                <c:pt idx="189">
                  <c:v>995</c:v>
                </c:pt>
                <c:pt idx="190">
                  <c:v>1000</c:v>
                </c:pt>
                <c:pt idx="191">
                  <c:v>1005</c:v>
                </c:pt>
                <c:pt idx="192">
                  <c:v>1010</c:v>
                </c:pt>
                <c:pt idx="193">
                  <c:v>1015</c:v>
                </c:pt>
                <c:pt idx="194">
                  <c:v>1020</c:v>
                </c:pt>
                <c:pt idx="195">
                  <c:v>1025</c:v>
                </c:pt>
                <c:pt idx="196">
                  <c:v>1030</c:v>
                </c:pt>
                <c:pt idx="197">
                  <c:v>1035</c:v>
                </c:pt>
                <c:pt idx="198">
                  <c:v>1040</c:v>
                </c:pt>
                <c:pt idx="199">
                  <c:v>1045</c:v>
                </c:pt>
                <c:pt idx="200">
                  <c:v>1050</c:v>
                </c:pt>
                <c:pt idx="201">
                  <c:v>1055</c:v>
                </c:pt>
                <c:pt idx="202">
                  <c:v>1060</c:v>
                </c:pt>
                <c:pt idx="203">
                  <c:v>1065</c:v>
                </c:pt>
                <c:pt idx="204">
                  <c:v>1070</c:v>
                </c:pt>
                <c:pt idx="205">
                  <c:v>1075</c:v>
                </c:pt>
                <c:pt idx="206">
                  <c:v>1080</c:v>
                </c:pt>
                <c:pt idx="207">
                  <c:v>1085</c:v>
                </c:pt>
                <c:pt idx="208">
                  <c:v>1090</c:v>
                </c:pt>
                <c:pt idx="209">
                  <c:v>1095</c:v>
                </c:pt>
                <c:pt idx="210">
                  <c:v>1100</c:v>
                </c:pt>
                <c:pt idx="211">
                  <c:v>1105</c:v>
                </c:pt>
                <c:pt idx="212">
                  <c:v>1110</c:v>
                </c:pt>
                <c:pt idx="213">
                  <c:v>1115</c:v>
                </c:pt>
                <c:pt idx="214">
                  <c:v>1120</c:v>
                </c:pt>
                <c:pt idx="215">
                  <c:v>1125</c:v>
                </c:pt>
                <c:pt idx="216">
                  <c:v>1130</c:v>
                </c:pt>
                <c:pt idx="217">
                  <c:v>1135</c:v>
                </c:pt>
                <c:pt idx="218">
                  <c:v>1140</c:v>
                </c:pt>
                <c:pt idx="219">
                  <c:v>1145</c:v>
                </c:pt>
                <c:pt idx="220">
                  <c:v>1150</c:v>
                </c:pt>
                <c:pt idx="221">
                  <c:v>1155</c:v>
                </c:pt>
                <c:pt idx="222">
                  <c:v>1160</c:v>
                </c:pt>
                <c:pt idx="223">
                  <c:v>1165</c:v>
                </c:pt>
                <c:pt idx="224">
                  <c:v>1170</c:v>
                </c:pt>
                <c:pt idx="225">
                  <c:v>1175</c:v>
                </c:pt>
                <c:pt idx="226">
                  <c:v>1180</c:v>
                </c:pt>
                <c:pt idx="227">
                  <c:v>1185</c:v>
                </c:pt>
                <c:pt idx="228">
                  <c:v>1190</c:v>
                </c:pt>
                <c:pt idx="229">
                  <c:v>1195</c:v>
                </c:pt>
                <c:pt idx="230">
                  <c:v>1200</c:v>
                </c:pt>
                <c:pt idx="231">
                  <c:v>1205</c:v>
                </c:pt>
                <c:pt idx="232">
                  <c:v>1210</c:v>
                </c:pt>
                <c:pt idx="233">
                  <c:v>1215</c:v>
                </c:pt>
                <c:pt idx="234">
                  <c:v>1220</c:v>
                </c:pt>
                <c:pt idx="235">
                  <c:v>1225</c:v>
                </c:pt>
                <c:pt idx="236">
                  <c:v>1230</c:v>
                </c:pt>
                <c:pt idx="237">
                  <c:v>1235</c:v>
                </c:pt>
                <c:pt idx="238">
                  <c:v>1240</c:v>
                </c:pt>
                <c:pt idx="239">
                  <c:v>1245</c:v>
                </c:pt>
                <c:pt idx="240">
                  <c:v>1250</c:v>
                </c:pt>
                <c:pt idx="241">
                  <c:v>1255</c:v>
                </c:pt>
                <c:pt idx="242">
                  <c:v>1260</c:v>
                </c:pt>
                <c:pt idx="243">
                  <c:v>1265</c:v>
                </c:pt>
                <c:pt idx="244">
                  <c:v>1270</c:v>
                </c:pt>
                <c:pt idx="245">
                  <c:v>1275</c:v>
                </c:pt>
                <c:pt idx="246">
                  <c:v>1280</c:v>
                </c:pt>
                <c:pt idx="247">
                  <c:v>1285</c:v>
                </c:pt>
                <c:pt idx="248">
                  <c:v>1290</c:v>
                </c:pt>
                <c:pt idx="249">
                  <c:v>1295</c:v>
                </c:pt>
                <c:pt idx="250">
                  <c:v>1300</c:v>
                </c:pt>
                <c:pt idx="251">
                  <c:v>1305</c:v>
                </c:pt>
                <c:pt idx="252">
                  <c:v>1310</c:v>
                </c:pt>
                <c:pt idx="253">
                  <c:v>1315</c:v>
                </c:pt>
                <c:pt idx="254">
                  <c:v>1320</c:v>
                </c:pt>
                <c:pt idx="255">
                  <c:v>1325</c:v>
                </c:pt>
                <c:pt idx="256">
                  <c:v>1330</c:v>
                </c:pt>
                <c:pt idx="257">
                  <c:v>1335</c:v>
                </c:pt>
                <c:pt idx="258">
                  <c:v>1340</c:v>
                </c:pt>
                <c:pt idx="259">
                  <c:v>1345</c:v>
                </c:pt>
                <c:pt idx="260">
                  <c:v>1350</c:v>
                </c:pt>
                <c:pt idx="261">
                  <c:v>1355</c:v>
                </c:pt>
                <c:pt idx="262">
                  <c:v>1360</c:v>
                </c:pt>
                <c:pt idx="263">
                  <c:v>1365</c:v>
                </c:pt>
                <c:pt idx="264">
                  <c:v>1370</c:v>
                </c:pt>
                <c:pt idx="265">
                  <c:v>1375</c:v>
                </c:pt>
                <c:pt idx="266">
                  <c:v>1380</c:v>
                </c:pt>
                <c:pt idx="267">
                  <c:v>1385</c:v>
                </c:pt>
                <c:pt idx="268">
                  <c:v>1390</c:v>
                </c:pt>
                <c:pt idx="269">
                  <c:v>1395</c:v>
                </c:pt>
                <c:pt idx="270">
                  <c:v>1400</c:v>
                </c:pt>
                <c:pt idx="271">
                  <c:v>1405</c:v>
                </c:pt>
                <c:pt idx="272">
                  <c:v>1410</c:v>
                </c:pt>
                <c:pt idx="273">
                  <c:v>1415</c:v>
                </c:pt>
                <c:pt idx="274">
                  <c:v>1420</c:v>
                </c:pt>
                <c:pt idx="275">
                  <c:v>1425</c:v>
                </c:pt>
                <c:pt idx="276">
                  <c:v>1430</c:v>
                </c:pt>
                <c:pt idx="277">
                  <c:v>1435</c:v>
                </c:pt>
                <c:pt idx="278">
                  <c:v>1440</c:v>
                </c:pt>
                <c:pt idx="279">
                  <c:v>1445</c:v>
                </c:pt>
                <c:pt idx="280">
                  <c:v>1450</c:v>
                </c:pt>
                <c:pt idx="281">
                  <c:v>1455</c:v>
                </c:pt>
                <c:pt idx="282">
                  <c:v>1460</c:v>
                </c:pt>
                <c:pt idx="283">
                  <c:v>1465</c:v>
                </c:pt>
                <c:pt idx="284">
                  <c:v>1470</c:v>
                </c:pt>
                <c:pt idx="285">
                  <c:v>1475</c:v>
                </c:pt>
                <c:pt idx="286">
                  <c:v>1480</c:v>
                </c:pt>
                <c:pt idx="287">
                  <c:v>1485</c:v>
                </c:pt>
                <c:pt idx="288">
                  <c:v>1490</c:v>
                </c:pt>
                <c:pt idx="289">
                  <c:v>1495</c:v>
                </c:pt>
                <c:pt idx="290">
                  <c:v>1500</c:v>
                </c:pt>
                <c:pt idx="291">
                  <c:v>1505</c:v>
                </c:pt>
                <c:pt idx="292">
                  <c:v>1510</c:v>
                </c:pt>
                <c:pt idx="293">
                  <c:v>1515</c:v>
                </c:pt>
                <c:pt idx="294">
                  <c:v>1520</c:v>
                </c:pt>
                <c:pt idx="295">
                  <c:v>1525</c:v>
                </c:pt>
                <c:pt idx="296">
                  <c:v>1530</c:v>
                </c:pt>
                <c:pt idx="297">
                  <c:v>1535</c:v>
                </c:pt>
                <c:pt idx="298">
                  <c:v>1540</c:v>
                </c:pt>
                <c:pt idx="299">
                  <c:v>1545</c:v>
                </c:pt>
                <c:pt idx="300">
                  <c:v>1550</c:v>
                </c:pt>
                <c:pt idx="301">
                  <c:v>1555</c:v>
                </c:pt>
                <c:pt idx="302">
                  <c:v>1560</c:v>
                </c:pt>
                <c:pt idx="303">
                  <c:v>1565</c:v>
                </c:pt>
                <c:pt idx="304">
                  <c:v>1570</c:v>
                </c:pt>
                <c:pt idx="305">
                  <c:v>1575</c:v>
                </c:pt>
                <c:pt idx="306">
                  <c:v>1580</c:v>
                </c:pt>
                <c:pt idx="307">
                  <c:v>1585</c:v>
                </c:pt>
                <c:pt idx="308">
                  <c:v>1590</c:v>
                </c:pt>
                <c:pt idx="309">
                  <c:v>1595</c:v>
                </c:pt>
                <c:pt idx="310">
                  <c:v>1600</c:v>
                </c:pt>
                <c:pt idx="311">
                  <c:v>1605</c:v>
                </c:pt>
                <c:pt idx="312">
                  <c:v>1610</c:v>
                </c:pt>
                <c:pt idx="313">
                  <c:v>1615</c:v>
                </c:pt>
                <c:pt idx="314">
                  <c:v>1620</c:v>
                </c:pt>
                <c:pt idx="315">
                  <c:v>1625</c:v>
                </c:pt>
                <c:pt idx="316">
                  <c:v>1630</c:v>
                </c:pt>
                <c:pt idx="317">
                  <c:v>1635</c:v>
                </c:pt>
                <c:pt idx="318">
                  <c:v>1640</c:v>
                </c:pt>
                <c:pt idx="319">
                  <c:v>1645</c:v>
                </c:pt>
                <c:pt idx="320">
                  <c:v>1650</c:v>
                </c:pt>
                <c:pt idx="321">
                  <c:v>1655</c:v>
                </c:pt>
                <c:pt idx="322">
                  <c:v>1660</c:v>
                </c:pt>
                <c:pt idx="323">
                  <c:v>1665</c:v>
                </c:pt>
                <c:pt idx="324">
                  <c:v>1670</c:v>
                </c:pt>
                <c:pt idx="325">
                  <c:v>1675</c:v>
                </c:pt>
                <c:pt idx="326">
                  <c:v>1680</c:v>
                </c:pt>
                <c:pt idx="327">
                  <c:v>1685</c:v>
                </c:pt>
                <c:pt idx="328">
                  <c:v>1690</c:v>
                </c:pt>
                <c:pt idx="329">
                  <c:v>1695</c:v>
                </c:pt>
                <c:pt idx="330">
                  <c:v>1700</c:v>
                </c:pt>
                <c:pt idx="331">
                  <c:v>1705</c:v>
                </c:pt>
                <c:pt idx="332">
                  <c:v>1710</c:v>
                </c:pt>
                <c:pt idx="333">
                  <c:v>1715</c:v>
                </c:pt>
                <c:pt idx="334">
                  <c:v>1720</c:v>
                </c:pt>
                <c:pt idx="335">
                  <c:v>1725</c:v>
                </c:pt>
                <c:pt idx="336">
                  <c:v>1730</c:v>
                </c:pt>
                <c:pt idx="337">
                  <c:v>1735</c:v>
                </c:pt>
                <c:pt idx="338">
                  <c:v>1740</c:v>
                </c:pt>
                <c:pt idx="339">
                  <c:v>1745</c:v>
                </c:pt>
                <c:pt idx="340">
                  <c:v>1750</c:v>
                </c:pt>
                <c:pt idx="341">
                  <c:v>1755</c:v>
                </c:pt>
                <c:pt idx="342">
                  <c:v>1760</c:v>
                </c:pt>
                <c:pt idx="343">
                  <c:v>1765</c:v>
                </c:pt>
                <c:pt idx="344">
                  <c:v>1770</c:v>
                </c:pt>
                <c:pt idx="345">
                  <c:v>1775</c:v>
                </c:pt>
                <c:pt idx="346">
                  <c:v>1780</c:v>
                </c:pt>
                <c:pt idx="347">
                  <c:v>1785</c:v>
                </c:pt>
                <c:pt idx="348">
                  <c:v>1790</c:v>
                </c:pt>
                <c:pt idx="349">
                  <c:v>1795</c:v>
                </c:pt>
                <c:pt idx="350">
                  <c:v>1800</c:v>
                </c:pt>
                <c:pt idx="351">
                  <c:v>1805</c:v>
                </c:pt>
                <c:pt idx="352">
                  <c:v>1810</c:v>
                </c:pt>
                <c:pt idx="353">
                  <c:v>1815</c:v>
                </c:pt>
                <c:pt idx="354">
                  <c:v>1820</c:v>
                </c:pt>
                <c:pt idx="355">
                  <c:v>1825</c:v>
                </c:pt>
                <c:pt idx="356">
                  <c:v>1830</c:v>
                </c:pt>
                <c:pt idx="357">
                  <c:v>1835</c:v>
                </c:pt>
                <c:pt idx="358">
                  <c:v>1840</c:v>
                </c:pt>
                <c:pt idx="359">
                  <c:v>1845</c:v>
                </c:pt>
                <c:pt idx="360">
                  <c:v>1850</c:v>
                </c:pt>
                <c:pt idx="361">
                  <c:v>1855</c:v>
                </c:pt>
                <c:pt idx="362">
                  <c:v>1860</c:v>
                </c:pt>
                <c:pt idx="363">
                  <c:v>1865</c:v>
                </c:pt>
                <c:pt idx="364">
                  <c:v>1870</c:v>
                </c:pt>
                <c:pt idx="365">
                  <c:v>1875</c:v>
                </c:pt>
                <c:pt idx="366">
                  <c:v>1880</c:v>
                </c:pt>
                <c:pt idx="367">
                  <c:v>1885</c:v>
                </c:pt>
                <c:pt idx="368">
                  <c:v>1890</c:v>
                </c:pt>
                <c:pt idx="369">
                  <c:v>1895</c:v>
                </c:pt>
                <c:pt idx="370">
                  <c:v>1900</c:v>
                </c:pt>
                <c:pt idx="371">
                  <c:v>1905</c:v>
                </c:pt>
                <c:pt idx="372">
                  <c:v>1910</c:v>
                </c:pt>
                <c:pt idx="373">
                  <c:v>1915</c:v>
                </c:pt>
                <c:pt idx="374">
                  <c:v>1920</c:v>
                </c:pt>
                <c:pt idx="375">
                  <c:v>1925</c:v>
                </c:pt>
                <c:pt idx="376">
                  <c:v>1930</c:v>
                </c:pt>
                <c:pt idx="377">
                  <c:v>1935</c:v>
                </c:pt>
                <c:pt idx="378">
                  <c:v>1940</c:v>
                </c:pt>
                <c:pt idx="379">
                  <c:v>1945</c:v>
                </c:pt>
                <c:pt idx="380">
                  <c:v>1950</c:v>
                </c:pt>
                <c:pt idx="381">
                  <c:v>1955</c:v>
                </c:pt>
                <c:pt idx="382">
                  <c:v>1960</c:v>
                </c:pt>
                <c:pt idx="383">
                  <c:v>1965</c:v>
                </c:pt>
                <c:pt idx="384">
                  <c:v>1970</c:v>
                </c:pt>
                <c:pt idx="385">
                  <c:v>1975</c:v>
                </c:pt>
                <c:pt idx="386">
                  <c:v>1980</c:v>
                </c:pt>
                <c:pt idx="387">
                  <c:v>1985</c:v>
                </c:pt>
                <c:pt idx="388">
                  <c:v>1990</c:v>
                </c:pt>
                <c:pt idx="389">
                  <c:v>1995</c:v>
                </c:pt>
                <c:pt idx="390">
                  <c:v>2000</c:v>
                </c:pt>
                <c:pt idx="391">
                  <c:v>2005</c:v>
                </c:pt>
                <c:pt idx="392">
                  <c:v>2010</c:v>
                </c:pt>
                <c:pt idx="393">
                  <c:v>2015</c:v>
                </c:pt>
                <c:pt idx="394">
                  <c:v>2020</c:v>
                </c:pt>
                <c:pt idx="395">
                  <c:v>2025</c:v>
                </c:pt>
                <c:pt idx="396">
                  <c:v>2030</c:v>
                </c:pt>
                <c:pt idx="397">
                  <c:v>2035</c:v>
                </c:pt>
                <c:pt idx="398">
                  <c:v>2040</c:v>
                </c:pt>
                <c:pt idx="399">
                  <c:v>2045</c:v>
                </c:pt>
                <c:pt idx="400">
                  <c:v>2050</c:v>
                </c:pt>
                <c:pt idx="401">
                  <c:v>2055</c:v>
                </c:pt>
                <c:pt idx="402">
                  <c:v>2060</c:v>
                </c:pt>
                <c:pt idx="403">
                  <c:v>2065</c:v>
                </c:pt>
                <c:pt idx="404">
                  <c:v>2070</c:v>
                </c:pt>
                <c:pt idx="405">
                  <c:v>2075</c:v>
                </c:pt>
                <c:pt idx="406">
                  <c:v>2080</c:v>
                </c:pt>
                <c:pt idx="407">
                  <c:v>2085</c:v>
                </c:pt>
                <c:pt idx="408">
                  <c:v>2090</c:v>
                </c:pt>
                <c:pt idx="409">
                  <c:v>2095</c:v>
                </c:pt>
                <c:pt idx="410">
                  <c:v>2100</c:v>
                </c:pt>
                <c:pt idx="411">
                  <c:v>2105</c:v>
                </c:pt>
                <c:pt idx="412">
                  <c:v>2110</c:v>
                </c:pt>
                <c:pt idx="413">
                  <c:v>2115</c:v>
                </c:pt>
                <c:pt idx="414">
                  <c:v>2120</c:v>
                </c:pt>
                <c:pt idx="415">
                  <c:v>2125</c:v>
                </c:pt>
                <c:pt idx="416">
                  <c:v>2130</c:v>
                </c:pt>
                <c:pt idx="417">
                  <c:v>2135</c:v>
                </c:pt>
                <c:pt idx="418">
                  <c:v>2140</c:v>
                </c:pt>
                <c:pt idx="419">
                  <c:v>2145</c:v>
                </c:pt>
                <c:pt idx="420">
                  <c:v>2150</c:v>
                </c:pt>
                <c:pt idx="421">
                  <c:v>2155</c:v>
                </c:pt>
                <c:pt idx="422">
                  <c:v>2160</c:v>
                </c:pt>
                <c:pt idx="423">
                  <c:v>2165</c:v>
                </c:pt>
                <c:pt idx="424">
                  <c:v>2170</c:v>
                </c:pt>
                <c:pt idx="425">
                  <c:v>2175</c:v>
                </c:pt>
                <c:pt idx="426">
                  <c:v>2180</c:v>
                </c:pt>
                <c:pt idx="427">
                  <c:v>2185</c:v>
                </c:pt>
                <c:pt idx="428">
                  <c:v>2190</c:v>
                </c:pt>
                <c:pt idx="429">
                  <c:v>2195</c:v>
                </c:pt>
                <c:pt idx="430">
                  <c:v>2200</c:v>
                </c:pt>
                <c:pt idx="431">
                  <c:v>2205</c:v>
                </c:pt>
                <c:pt idx="432">
                  <c:v>2210</c:v>
                </c:pt>
                <c:pt idx="433">
                  <c:v>2215</c:v>
                </c:pt>
                <c:pt idx="434">
                  <c:v>2220</c:v>
                </c:pt>
                <c:pt idx="435">
                  <c:v>2225</c:v>
                </c:pt>
                <c:pt idx="436">
                  <c:v>2230</c:v>
                </c:pt>
                <c:pt idx="437">
                  <c:v>2235</c:v>
                </c:pt>
                <c:pt idx="438">
                  <c:v>2240</c:v>
                </c:pt>
                <c:pt idx="439">
                  <c:v>2245</c:v>
                </c:pt>
                <c:pt idx="440">
                  <c:v>2250</c:v>
                </c:pt>
                <c:pt idx="441">
                  <c:v>2255</c:v>
                </c:pt>
                <c:pt idx="442">
                  <c:v>2260</c:v>
                </c:pt>
                <c:pt idx="443">
                  <c:v>2265</c:v>
                </c:pt>
                <c:pt idx="444">
                  <c:v>2270</c:v>
                </c:pt>
                <c:pt idx="445">
                  <c:v>2275</c:v>
                </c:pt>
                <c:pt idx="446">
                  <c:v>2280</c:v>
                </c:pt>
                <c:pt idx="447">
                  <c:v>2285</c:v>
                </c:pt>
                <c:pt idx="448">
                  <c:v>2290</c:v>
                </c:pt>
                <c:pt idx="449">
                  <c:v>2295</c:v>
                </c:pt>
                <c:pt idx="450">
                  <c:v>2300</c:v>
                </c:pt>
                <c:pt idx="451">
                  <c:v>2305</c:v>
                </c:pt>
                <c:pt idx="452">
                  <c:v>2310</c:v>
                </c:pt>
                <c:pt idx="453">
                  <c:v>2315</c:v>
                </c:pt>
                <c:pt idx="454">
                  <c:v>2320</c:v>
                </c:pt>
                <c:pt idx="455">
                  <c:v>2325</c:v>
                </c:pt>
                <c:pt idx="456">
                  <c:v>2330</c:v>
                </c:pt>
                <c:pt idx="457">
                  <c:v>2335</c:v>
                </c:pt>
                <c:pt idx="458">
                  <c:v>2340</c:v>
                </c:pt>
                <c:pt idx="459">
                  <c:v>2345</c:v>
                </c:pt>
                <c:pt idx="460">
                  <c:v>2350</c:v>
                </c:pt>
                <c:pt idx="461">
                  <c:v>2355</c:v>
                </c:pt>
                <c:pt idx="462">
                  <c:v>2360</c:v>
                </c:pt>
                <c:pt idx="463">
                  <c:v>2365</c:v>
                </c:pt>
                <c:pt idx="464">
                  <c:v>2370</c:v>
                </c:pt>
                <c:pt idx="465">
                  <c:v>2375</c:v>
                </c:pt>
                <c:pt idx="466">
                  <c:v>2380</c:v>
                </c:pt>
                <c:pt idx="467">
                  <c:v>2385</c:v>
                </c:pt>
                <c:pt idx="468">
                  <c:v>2390</c:v>
                </c:pt>
                <c:pt idx="469">
                  <c:v>2395</c:v>
                </c:pt>
                <c:pt idx="470">
                  <c:v>2400</c:v>
                </c:pt>
                <c:pt idx="471">
                  <c:v>2405</c:v>
                </c:pt>
                <c:pt idx="472">
                  <c:v>2410</c:v>
                </c:pt>
                <c:pt idx="473">
                  <c:v>2415</c:v>
                </c:pt>
                <c:pt idx="474">
                  <c:v>2420</c:v>
                </c:pt>
                <c:pt idx="475">
                  <c:v>2425</c:v>
                </c:pt>
                <c:pt idx="476">
                  <c:v>2430</c:v>
                </c:pt>
                <c:pt idx="477">
                  <c:v>2435</c:v>
                </c:pt>
                <c:pt idx="478">
                  <c:v>2440</c:v>
                </c:pt>
                <c:pt idx="479">
                  <c:v>2445</c:v>
                </c:pt>
                <c:pt idx="480">
                  <c:v>2450</c:v>
                </c:pt>
                <c:pt idx="481">
                  <c:v>2455</c:v>
                </c:pt>
                <c:pt idx="482">
                  <c:v>2460</c:v>
                </c:pt>
                <c:pt idx="483">
                  <c:v>2465</c:v>
                </c:pt>
                <c:pt idx="484">
                  <c:v>2470</c:v>
                </c:pt>
                <c:pt idx="485">
                  <c:v>2475</c:v>
                </c:pt>
                <c:pt idx="486">
                  <c:v>2480</c:v>
                </c:pt>
                <c:pt idx="487">
                  <c:v>2485</c:v>
                </c:pt>
                <c:pt idx="488">
                  <c:v>2490</c:v>
                </c:pt>
                <c:pt idx="489">
                  <c:v>2495</c:v>
                </c:pt>
                <c:pt idx="490">
                  <c:v>2500</c:v>
                </c:pt>
                <c:pt idx="491">
                  <c:v>2505</c:v>
                </c:pt>
                <c:pt idx="492">
                  <c:v>2510</c:v>
                </c:pt>
                <c:pt idx="493">
                  <c:v>2515</c:v>
                </c:pt>
                <c:pt idx="494">
                  <c:v>2520</c:v>
                </c:pt>
                <c:pt idx="495">
                  <c:v>2525</c:v>
                </c:pt>
                <c:pt idx="496">
                  <c:v>2530</c:v>
                </c:pt>
                <c:pt idx="497">
                  <c:v>2535</c:v>
                </c:pt>
                <c:pt idx="498">
                  <c:v>2540</c:v>
                </c:pt>
                <c:pt idx="499">
                  <c:v>2545</c:v>
                </c:pt>
                <c:pt idx="500">
                  <c:v>2550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Rechenwerte!$M$5</c:f>
              <c:strCache>
                <c:ptCount val="1"/>
                <c:pt idx="0">
                  <c:v>m Teilauslastung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Rechenwerte!$A$6:$A$506</c:f>
              <c:numCache>
                <c:ptCount val="5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</c:numCache>
            </c:numRef>
          </c:cat>
          <c:val>
            <c:numRef>
              <c:f>Rechenwerte!$M$6:$M$506</c:f>
              <c:numCache>
                <c:ptCount val="50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  <c:pt idx="21">
                  <c:v>155</c:v>
                </c:pt>
                <c:pt idx="22">
                  <c:v>160</c:v>
                </c:pt>
                <c:pt idx="23">
                  <c:v>165</c:v>
                </c:pt>
                <c:pt idx="24">
                  <c:v>170</c:v>
                </c:pt>
                <c:pt idx="25">
                  <c:v>175</c:v>
                </c:pt>
                <c:pt idx="26">
                  <c:v>180</c:v>
                </c:pt>
                <c:pt idx="27">
                  <c:v>185</c:v>
                </c:pt>
                <c:pt idx="28">
                  <c:v>190</c:v>
                </c:pt>
                <c:pt idx="29">
                  <c:v>195</c:v>
                </c:pt>
                <c:pt idx="30">
                  <c:v>200</c:v>
                </c:pt>
                <c:pt idx="31">
                  <c:v>205</c:v>
                </c:pt>
                <c:pt idx="32">
                  <c:v>210</c:v>
                </c:pt>
                <c:pt idx="33">
                  <c:v>215</c:v>
                </c:pt>
                <c:pt idx="34">
                  <c:v>220</c:v>
                </c:pt>
                <c:pt idx="35">
                  <c:v>225</c:v>
                </c:pt>
                <c:pt idx="36">
                  <c:v>230</c:v>
                </c:pt>
                <c:pt idx="37">
                  <c:v>235</c:v>
                </c:pt>
                <c:pt idx="38">
                  <c:v>240</c:v>
                </c:pt>
                <c:pt idx="39">
                  <c:v>245</c:v>
                </c:pt>
                <c:pt idx="40">
                  <c:v>250</c:v>
                </c:pt>
                <c:pt idx="41">
                  <c:v>255</c:v>
                </c:pt>
                <c:pt idx="42">
                  <c:v>260</c:v>
                </c:pt>
                <c:pt idx="43">
                  <c:v>265</c:v>
                </c:pt>
                <c:pt idx="44">
                  <c:v>270</c:v>
                </c:pt>
                <c:pt idx="45">
                  <c:v>275</c:v>
                </c:pt>
                <c:pt idx="46">
                  <c:v>280</c:v>
                </c:pt>
                <c:pt idx="47">
                  <c:v>285</c:v>
                </c:pt>
                <c:pt idx="48">
                  <c:v>290</c:v>
                </c:pt>
                <c:pt idx="49">
                  <c:v>295</c:v>
                </c:pt>
                <c:pt idx="50">
                  <c:v>300</c:v>
                </c:pt>
                <c:pt idx="51">
                  <c:v>305</c:v>
                </c:pt>
                <c:pt idx="52">
                  <c:v>310</c:v>
                </c:pt>
                <c:pt idx="53">
                  <c:v>315</c:v>
                </c:pt>
                <c:pt idx="54">
                  <c:v>320</c:v>
                </c:pt>
                <c:pt idx="55">
                  <c:v>325</c:v>
                </c:pt>
                <c:pt idx="56">
                  <c:v>330</c:v>
                </c:pt>
                <c:pt idx="57">
                  <c:v>335</c:v>
                </c:pt>
                <c:pt idx="58">
                  <c:v>340</c:v>
                </c:pt>
                <c:pt idx="59">
                  <c:v>345</c:v>
                </c:pt>
                <c:pt idx="60">
                  <c:v>350</c:v>
                </c:pt>
                <c:pt idx="61">
                  <c:v>355</c:v>
                </c:pt>
                <c:pt idx="62">
                  <c:v>360</c:v>
                </c:pt>
                <c:pt idx="63">
                  <c:v>365</c:v>
                </c:pt>
                <c:pt idx="64">
                  <c:v>370</c:v>
                </c:pt>
                <c:pt idx="65">
                  <c:v>375</c:v>
                </c:pt>
                <c:pt idx="66">
                  <c:v>380</c:v>
                </c:pt>
                <c:pt idx="67">
                  <c:v>385</c:v>
                </c:pt>
                <c:pt idx="68">
                  <c:v>390</c:v>
                </c:pt>
                <c:pt idx="69">
                  <c:v>395</c:v>
                </c:pt>
                <c:pt idx="70">
                  <c:v>400</c:v>
                </c:pt>
                <c:pt idx="71">
                  <c:v>405</c:v>
                </c:pt>
                <c:pt idx="72">
                  <c:v>410</c:v>
                </c:pt>
                <c:pt idx="73">
                  <c:v>415</c:v>
                </c:pt>
                <c:pt idx="74">
                  <c:v>420</c:v>
                </c:pt>
                <c:pt idx="75">
                  <c:v>425</c:v>
                </c:pt>
                <c:pt idx="76">
                  <c:v>430</c:v>
                </c:pt>
                <c:pt idx="77">
                  <c:v>435</c:v>
                </c:pt>
                <c:pt idx="78">
                  <c:v>440</c:v>
                </c:pt>
                <c:pt idx="79">
                  <c:v>445</c:v>
                </c:pt>
                <c:pt idx="80">
                  <c:v>450</c:v>
                </c:pt>
                <c:pt idx="81">
                  <c:v>455</c:v>
                </c:pt>
                <c:pt idx="82">
                  <c:v>460</c:v>
                </c:pt>
                <c:pt idx="83">
                  <c:v>465</c:v>
                </c:pt>
                <c:pt idx="84">
                  <c:v>470</c:v>
                </c:pt>
                <c:pt idx="85">
                  <c:v>475</c:v>
                </c:pt>
                <c:pt idx="86">
                  <c:v>480</c:v>
                </c:pt>
                <c:pt idx="87">
                  <c:v>485</c:v>
                </c:pt>
                <c:pt idx="88">
                  <c:v>490</c:v>
                </c:pt>
                <c:pt idx="89">
                  <c:v>495</c:v>
                </c:pt>
                <c:pt idx="90">
                  <c:v>500</c:v>
                </c:pt>
                <c:pt idx="91">
                  <c:v>505</c:v>
                </c:pt>
                <c:pt idx="92">
                  <c:v>510</c:v>
                </c:pt>
                <c:pt idx="93">
                  <c:v>515</c:v>
                </c:pt>
                <c:pt idx="94">
                  <c:v>520</c:v>
                </c:pt>
                <c:pt idx="95">
                  <c:v>525</c:v>
                </c:pt>
                <c:pt idx="96">
                  <c:v>530</c:v>
                </c:pt>
                <c:pt idx="97">
                  <c:v>535</c:v>
                </c:pt>
                <c:pt idx="98">
                  <c:v>540</c:v>
                </c:pt>
                <c:pt idx="99">
                  <c:v>545</c:v>
                </c:pt>
                <c:pt idx="100">
                  <c:v>550</c:v>
                </c:pt>
                <c:pt idx="101">
                  <c:v>555</c:v>
                </c:pt>
                <c:pt idx="102">
                  <c:v>560</c:v>
                </c:pt>
                <c:pt idx="103">
                  <c:v>565</c:v>
                </c:pt>
                <c:pt idx="104">
                  <c:v>570</c:v>
                </c:pt>
                <c:pt idx="105">
                  <c:v>575</c:v>
                </c:pt>
                <c:pt idx="106">
                  <c:v>580</c:v>
                </c:pt>
                <c:pt idx="107">
                  <c:v>585</c:v>
                </c:pt>
                <c:pt idx="108">
                  <c:v>590</c:v>
                </c:pt>
                <c:pt idx="109">
                  <c:v>595</c:v>
                </c:pt>
                <c:pt idx="110">
                  <c:v>600</c:v>
                </c:pt>
                <c:pt idx="111">
                  <c:v>605</c:v>
                </c:pt>
                <c:pt idx="112">
                  <c:v>610</c:v>
                </c:pt>
                <c:pt idx="113">
                  <c:v>615</c:v>
                </c:pt>
                <c:pt idx="114">
                  <c:v>620</c:v>
                </c:pt>
                <c:pt idx="115">
                  <c:v>625</c:v>
                </c:pt>
                <c:pt idx="116">
                  <c:v>630</c:v>
                </c:pt>
                <c:pt idx="117">
                  <c:v>635</c:v>
                </c:pt>
                <c:pt idx="118">
                  <c:v>640</c:v>
                </c:pt>
                <c:pt idx="119">
                  <c:v>645</c:v>
                </c:pt>
                <c:pt idx="120">
                  <c:v>650</c:v>
                </c:pt>
                <c:pt idx="121">
                  <c:v>655</c:v>
                </c:pt>
                <c:pt idx="122">
                  <c:v>660</c:v>
                </c:pt>
                <c:pt idx="123">
                  <c:v>665</c:v>
                </c:pt>
                <c:pt idx="124">
                  <c:v>670</c:v>
                </c:pt>
                <c:pt idx="125">
                  <c:v>675</c:v>
                </c:pt>
                <c:pt idx="126">
                  <c:v>680</c:v>
                </c:pt>
                <c:pt idx="127">
                  <c:v>685</c:v>
                </c:pt>
                <c:pt idx="128">
                  <c:v>690</c:v>
                </c:pt>
                <c:pt idx="129">
                  <c:v>695</c:v>
                </c:pt>
                <c:pt idx="130">
                  <c:v>700</c:v>
                </c:pt>
                <c:pt idx="131">
                  <c:v>705</c:v>
                </c:pt>
                <c:pt idx="132">
                  <c:v>710</c:v>
                </c:pt>
                <c:pt idx="133">
                  <c:v>715</c:v>
                </c:pt>
                <c:pt idx="134">
                  <c:v>720</c:v>
                </c:pt>
                <c:pt idx="135">
                  <c:v>725</c:v>
                </c:pt>
                <c:pt idx="136">
                  <c:v>730</c:v>
                </c:pt>
                <c:pt idx="137">
                  <c:v>735</c:v>
                </c:pt>
                <c:pt idx="138">
                  <c:v>740</c:v>
                </c:pt>
                <c:pt idx="139">
                  <c:v>745</c:v>
                </c:pt>
                <c:pt idx="140">
                  <c:v>750</c:v>
                </c:pt>
                <c:pt idx="141">
                  <c:v>755</c:v>
                </c:pt>
                <c:pt idx="142">
                  <c:v>760</c:v>
                </c:pt>
                <c:pt idx="143">
                  <c:v>765</c:v>
                </c:pt>
                <c:pt idx="144">
                  <c:v>770</c:v>
                </c:pt>
                <c:pt idx="145">
                  <c:v>775</c:v>
                </c:pt>
                <c:pt idx="146">
                  <c:v>780</c:v>
                </c:pt>
                <c:pt idx="147">
                  <c:v>785</c:v>
                </c:pt>
                <c:pt idx="148">
                  <c:v>790</c:v>
                </c:pt>
                <c:pt idx="149">
                  <c:v>795</c:v>
                </c:pt>
                <c:pt idx="150">
                  <c:v>800</c:v>
                </c:pt>
                <c:pt idx="151">
                  <c:v>805</c:v>
                </c:pt>
                <c:pt idx="152">
                  <c:v>810</c:v>
                </c:pt>
                <c:pt idx="153">
                  <c:v>815</c:v>
                </c:pt>
                <c:pt idx="154">
                  <c:v>820</c:v>
                </c:pt>
                <c:pt idx="155">
                  <c:v>825</c:v>
                </c:pt>
                <c:pt idx="156">
                  <c:v>830</c:v>
                </c:pt>
                <c:pt idx="157">
                  <c:v>835</c:v>
                </c:pt>
                <c:pt idx="158">
                  <c:v>840</c:v>
                </c:pt>
                <c:pt idx="159">
                  <c:v>845</c:v>
                </c:pt>
                <c:pt idx="160">
                  <c:v>850</c:v>
                </c:pt>
                <c:pt idx="161">
                  <c:v>855</c:v>
                </c:pt>
                <c:pt idx="162">
                  <c:v>860</c:v>
                </c:pt>
                <c:pt idx="163">
                  <c:v>865</c:v>
                </c:pt>
                <c:pt idx="164">
                  <c:v>870</c:v>
                </c:pt>
                <c:pt idx="165">
                  <c:v>875</c:v>
                </c:pt>
                <c:pt idx="166">
                  <c:v>880</c:v>
                </c:pt>
                <c:pt idx="167">
                  <c:v>885</c:v>
                </c:pt>
                <c:pt idx="168">
                  <c:v>890</c:v>
                </c:pt>
                <c:pt idx="169">
                  <c:v>895</c:v>
                </c:pt>
                <c:pt idx="170">
                  <c:v>900</c:v>
                </c:pt>
                <c:pt idx="171">
                  <c:v>905</c:v>
                </c:pt>
                <c:pt idx="172">
                  <c:v>910</c:v>
                </c:pt>
                <c:pt idx="173">
                  <c:v>915</c:v>
                </c:pt>
                <c:pt idx="174">
                  <c:v>920</c:v>
                </c:pt>
                <c:pt idx="175">
                  <c:v>925</c:v>
                </c:pt>
                <c:pt idx="176">
                  <c:v>930</c:v>
                </c:pt>
                <c:pt idx="177">
                  <c:v>935</c:v>
                </c:pt>
                <c:pt idx="178">
                  <c:v>940</c:v>
                </c:pt>
                <c:pt idx="179">
                  <c:v>945</c:v>
                </c:pt>
                <c:pt idx="180">
                  <c:v>950</c:v>
                </c:pt>
                <c:pt idx="181">
                  <c:v>955</c:v>
                </c:pt>
                <c:pt idx="182">
                  <c:v>960</c:v>
                </c:pt>
                <c:pt idx="183">
                  <c:v>965</c:v>
                </c:pt>
                <c:pt idx="184">
                  <c:v>970</c:v>
                </c:pt>
                <c:pt idx="185">
                  <c:v>975</c:v>
                </c:pt>
                <c:pt idx="186">
                  <c:v>980</c:v>
                </c:pt>
                <c:pt idx="187">
                  <c:v>985</c:v>
                </c:pt>
                <c:pt idx="188">
                  <c:v>990</c:v>
                </c:pt>
                <c:pt idx="189">
                  <c:v>995</c:v>
                </c:pt>
                <c:pt idx="190">
                  <c:v>1000</c:v>
                </c:pt>
                <c:pt idx="191">
                  <c:v>1005</c:v>
                </c:pt>
                <c:pt idx="192">
                  <c:v>1010</c:v>
                </c:pt>
                <c:pt idx="193">
                  <c:v>1015</c:v>
                </c:pt>
                <c:pt idx="194">
                  <c:v>1020</c:v>
                </c:pt>
                <c:pt idx="195">
                  <c:v>1025</c:v>
                </c:pt>
                <c:pt idx="196">
                  <c:v>1030</c:v>
                </c:pt>
                <c:pt idx="197">
                  <c:v>1035</c:v>
                </c:pt>
                <c:pt idx="198">
                  <c:v>1040</c:v>
                </c:pt>
                <c:pt idx="199">
                  <c:v>1045</c:v>
                </c:pt>
                <c:pt idx="200">
                  <c:v>1050</c:v>
                </c:pt>
                <c:pt idx="201">
                  <c:v>1055</c:v>
                </c:pt>
                <c:pt idx="202">
                  <c:v>1060</c:v>
                </c:pt>
                <c:pt idx="203">
                  <c:v>1065</c:v>
                </c:pt>
                <c:pt idx="204">
                  <c:v>1070</c:v>
                </c:pt>
                <c:pt idx="205">
                  <c:v>1075</c:v>
                </c:pt>
                <c:pt idx="206">
                  <c:v>1080</c:v>
                </c:pt>
                <c:pt idx="207">
                  <c:v>1085</c:v>
                </c:pt>
                <c:pt idx="208">
                  <c:v>1090</c:v>
                </c:pt>
                <c:pt idx="209">
                  <c:v>1095</c:v>
                </c:pt>
                <c:pt idx="210">
                  <c:v>1100</c:v>
                </c:pt>
                <c:pt idx="211">
                  <c:v>1105</c:v>
                </c:pt>
                <c:pt idx="212">
                  <c:v>1110</c:v>
                </c:pt>
                <c:pt idx="213">
                  <c:v>1115</c:v>
                </c:pt>
                <c:pt idx="214">
                  <c:v>1120</c:v>
                </c:pt>
                <c:pt idx="215">
                  <c:v>1125</c:v>
                </c:pt>
                <c:pt idx="216">
                  <c:v>1130</c:v>
                </c:pt>
                <c:pt idx="217">
                  <c:v>1135</c:v>
                </c:pt>
                <c:pt idx="218">
                  <c:v>1140</c:v>
                </c:pt>
                <c:pt idx="219">
                  <c:v>1145</c:v>
                </c:pt>
                <c:pt idx="220">
                  <c:v>1150</c:v>
                </c:pt>
                <c:pt idx="221">
                  <c:v>1155</c:v>
                </c:pt>
                <c:pt idx="222">
                  <c:v>1160</c:v>
                </c:pt>
                <c:pt idx="223">
                  <c:v>1165</c:v>
                </c:pt>
                <c:pt idx="224">
                  <c:v>1170</c:v>
                </c:pt>
                <c:pt idx="225">
                  <c:v>1175</c:v>
                </c:pt>
                <c:pt idx="226">
                  <c:v>1180</c:v>
                </c:pt>
                <c:pt idx="227">
                  <c:v>1185</c:v>
                </c:pt>
                <c:pt idx="228">
                  <c:v>1190</c:v>
                </c:pt>
                <c:pt idx="229">
                  <c:v>1195</c:v>
                </c:pt>
                <c:pt idx="230">
                  <c:v>1200</c:v>
                </c:pt>
                <c:pt idx="231">
                  <c:v>1205</c:v>
                </c:pt>
                <c:pt idx="232">
                  <c:v>1210</c:v>
                </c:pt>
                <c:pt idx="233">
                  <c:v>1215</c:v>
                </c:pt>
                <c:pt idx="234">
                  <c:v>1220</c:v>
                </c:pt>
                <c:pt idx="235">
                  <c:v>1225</c:v>
                </c:pt>
                <c:pt idx="236">
                  <c:v>1230</c:v>
                </c:pt>
                <c:pt idx="237">
                  <c:v>1235</c:v>
                </c:pt>
                <c:pt idx="238">
                  <c:v>1240</c:v>
                </c:pt>
                <c:pt idx="239">
                  <c:v>1245</c:v>
                </c:pt>
                <c:pt idx="240">
                  <c:v>1250</c:v>
                </c:pt>
                <c:pt idx="241">
                  <c:v>1255</c:v>
                </c:pt>
                <c:pt idx="242">
                  <c:v>1260</c:v>
                </c:pt>
                <c:pt idx="243">
                  <c:v>1265</c:v>
                </c:pt>
                <c:pt idx="244">
                  <c:v>1270</c:v>
                </c:pt>
                <c:pt idx="245">
                  <c:v>1275</c:v>
                </c:pt>
                <c:pt idx="246">
                  <c:v>1280</c:v>
                </c:pt>
                <c:pt idx="247">
                  <c:v>1285</c:v>
                </c:pt>
                <c:pt idx="248">
                  <c:v>1290</c:v>
                </c:pt>
                <c:pt idx="249">
                  <c:v>1295</c:v>
                </c:pt>
                <c:pt idx="250">
                  <c:v>1300</c:v>
                </c:pt>
                <c:pt idx="251">
                  <c:v>1305</c:v>
                </c:pt>
                <c:pt idx="252">
                  <c:v>1310</c:v>
                </c:pt>
                <c:pt idx="253">
                  <c:v>1315</c:v>
                </c:pt>
                <c:pt idx="254">
                  <c:v>1320</c:v>
                </c:pt>
                <c:pt idx="255">
                  <c:v>1325</c:v>
                </c:pt>
                <c:pt idx="256">
                  <c:v>1330</c:v>
                </c:pt>
                <c:pt idx="257">
                  <c:v>1335</c:v>
                </c:pt>
                <c:pt idx="258">
                  <c:v>1340</c:v>
                </c:pt>
                <c:pt idx="259">
                  <c:v>1345</c:v>
                </c:pt>
                <c:pt idx="260">
                  <c:v>1350</c:v>
                </c:pt>
                <c:pt idx="261">
                  <c:v>1355</c:v>
                </c:pt>
                <c:pt idx="262">
                  <c:v>1360</c:v>
                </c:pt>
                <c:pt idx="263">
                  <c:v>1365</c:v>
                </c:pt>
                <c:pt idx="264">
                  <c:v>1370</c:v>
                </c:pt>
                <c:pt idx="265">
                  <c:v>1375</c:v>
                </c:pt>
                <c:pt idx="266">
                  <c:v>1380</c:v>
                </c:pt>
                <c:pt idx="267">
                  <c:v>1385</c:v>
                </c:pt>
                <c:pt idx="268">
                  <c:v>1390</c:v>
                </c:pt>
                <c:pt idx="269">
                  <c:v>1395</c:v>
                </c:pt>
                <c:pt idx="270">
                  <c:v>1400</c:v>
                </c:pt>
                <c:pt idx="271">
                  <c:v>1405</c:v>
                </c:pt>
                <c:pt idx="272">
                  <c:v>1410</c:v>
                </c:pt>
                <c:pt idx="273">
                  <c:v>1415</c:v>
                </c:pt>
                <c:pt idx="274">
                  <c:v>1420</c:v>
                </c:pt>
                <c:pt idx="275">
                  <c:v>1425</c:v>
                </c:pt>
                <c:pt idx="276">
                  <c:v>1430</c:v>
                </c:pt>
                <c:pt idx="277">
                  <c:v>1435</c:v>
                </c:pt>
                <c:pt idx="278">
                  <c:v>1440</c:v>
                </c:pt>
                <c:pt idx="279">
                  <c:v>1445</c:v>
                </c:pt>
                <c:pt idx="280">
                  <c:v>1450</c:v>
                </c:pt>
                <c:pt idx="281">
                  <c:v>1455</c:v>
                </c:pt>
                <c:pt idx="282">
                  <c:v>1460</c:v>
                </c:pt>
                <c:pt idx="283">
                  <c:v>1465</c:v>
                </c:pt>
                <c:pt idx="284">
                  <c:v>1470</c:v>
                </c:pt>
                <c:pt idx="285">
                  <c:v>1475</c:v>
                </c:pt>
                <c:pt idx="286">
                  <c:v>1480</c:v>
                </c:pt>
                <c:pt idx="287">
                  <c:v>1485</c:v>
                </c:pt>
                <c:pt idx="288">
                  <c:v>1490</c:v>
                </c:pt>
                <c:pt idx="289">
                  <c:v>1495</c:v>
                </c:pt>
                <c:pt idx="290">
                  <c:v>1500</c:v>
                </c:pt>
                <c:pt idx="291">
                  <c:v>1505</c:v>
                </c:pt>
                <c:pt idx="292">
                  <c:v>1510</c:v>
                </c:pt>
                <c:pt idx="293">
                  <c:v>1515</c:v>
                </c:pt>
                <c:pt idx="294">
                  <c:v>1520</c:v>
                </c:pt>
                <c:pt idx="295">
                  <c:v>1525</c:v>
                </c:pt>
                <c:pt idx="296">
                  <c:v>1530</c:v>
                </c:pt>
                <c:pt idx="297">
                  <c:v>1535</c:v>
                </c:pt>
                <c:pt idx="298">
                  <c:v>1540</c:v>
                </c:pt>
                <c:pt idx="299">
                  <c:v>1545</c:v>
                </c:pt>
                <c:pt idx="300">
                  <c:v>1550</c:v>
                </c:pt>
                <c:pt idx="301">
                  <c:v>1555</c:v>
                </c:pt>
                <c:pt idx="302">
                  <c:v>1560</c:v>
                </c:pt>
                <c:pt idx="303">
                  <c:v>1565</c:v>
                </c:pt>
                <c:pt idx="304">
                  <c:v>1570</c:v>
                </c:pt>
                <c:pt idx="305">
                  <c:v>1575</c:v>
                </c:pt>
                <c:pt idx="306">
                  <c:v>1580</c:v>
                </c:pt>
                <c:pt idx="307">
                  <c:v>1585</c:v>
                </c:pt>
                <c:pt idx="308">
                  <c:v>1590</c:v>
                </c:pt>
                <c:pt idx="309">
                  <c:v>1595</c:v>
                </c:pt>
                <c:pt idx="310">
                  <c:v>1600</c:v>
                </c:pt>
                <c:pt idx="311">
                  <c:v>1605</c:v>
                </c:pt>
                <c:pt idx="312">
                  <c:v>1610</c:v>
                </c:pt>
                <c:pt idx="313">
                  <c:v>1615</c:v>
                </c:pt>
                <c:pt idx="314">
                  <c:v>1620</c:v>
                </c:pt>
                <c:pt idx="315">
                  <c:v>1625</c:v>
                </c:pt>
                <c:pt idx="316">
                  <c:v>1630</c:v>
                </c:pt>
                <c:pt idx="317">
                  <c:v>1635</c:v>
                </c:pt>
                <c:pt idx="318">
                  <c:v>1640</c:v>
                </c:pt>
                <c:pt idx="319">
                  <c:v>1645</c:v>
                </c:pt>
                <c:pt idx="320">
                  <c:v>1650</c:v>
                </c:pt>
                <c:pt idx="321">
                  <c:v>1655</c:v>
                </c:pt>
                <c:pt idx="322">
                  <c:v>1660</c:v>
                </c:pt>
                <c:pt idx="323">
                  <c:v>1665</c:v>
                </c:pt>
                <c:pt idx="324">
                  <c:v>1670</c:v>
                </c:pt>
                <c:pt idx="325">
                  <c:v>1675</c:v>
                </c:pt>
                <c:pt idx="326">
                  <c:v>1680</c:v>
                </c:pt>
                <c:pt idx="327">
                  <c:v>1685</c:v>
                </c:pt>
                <c:pt idx="328">
                  <c:v>1690</c:v>
                </c:pt>
                <c:pt idx="329">
                  <c:v>1695</c:v>
                </c:pt>
                <c:pt idx="330">
                  <c:v>1700</c:v>
                </c:pt>
                <c:pt idx="331">
                  <c:v>1705</c:v>
                </c:pt>
                <c:pt idx="332">
                  <c:v>1710</c:v>
                </c:pt>
                <c:pt idx="333">
                  <c:v>1715</c:v>
                </c:pt>
                <c:pt idx="334">
                  <c:v>1720</c:v>
                </c:pt>
                <c:pt idx="335">
                  <c:v>1725</c:v>
                </c:pt>
                <c:pt idx="336">
                  <c:v>1730</c:v>
                </c:pt>
                <c:pt idx="337">
                  <c:v>1735</c:v>
                </c:pt>
                <c:pt idx="338">
                  <c:v>1740</c:v>
                </c:pt>
                <c:pt idx="339">
                  <c:v>1745</c:v>
                </c:pt>
                <c:pt idx="340">
                  <c:v>1750</c:v>
                </c:pt>
                <c:pt idx="341">
                  <c:v>1755</c:v>
                </c:pt>
                <c:pt idx="342">
                  <c:v>1760</c:v>
                </c:pt>
                <c:pt idx="343">
                  <c:v>1765</c:v>
                </c:pt>
                <c:pt idx="344">
                  <c:v>1770</c:v>
                </c:pt>
                <c:pt idx="345">
                  <c:v>1775</c:v>
                </c:pt>
                <c:pt idx="346">
                  <c:v>1780</c:v>
                </c:pt>
                <c:pt idx="347">
                  <c:v>1785</c:v>
                </c:pt>
                <c:pt idx="348">
                  <c:v>1790</c:v>
                </c:pt>
                <c:pt idx="349">
                  <c:v>1795</c:v>
                </c:pt>
                <c:pt idx="350">
                  <c:v>1800</c:v>
                </c:pt>
                <c:pt idx="351">
                  <c:v>1805</c:v>
                </c:pt>
                <c:pt idx="352">
                  <c:v>1810</c:v>
                </c:pt>
                <c:pt idx="353">
                  <c:v>1815</c:v>
                </c:pt>
                <c:pt idx="354">
                  <c:v>1820</c:v>
                </c:pt>
                <c:pt idx="355">
                  <c:v>1825</c:v>
                </c:pt>
                <c:pt idx="356">
                  <c:v>1830</c:v>
                </c:pt>
                <c:pt idx="357">
                  <c:v>1835</c:v>
                </c:pt>
                <c:pt idx="358">
                  <c:v>1840</c:v>
                </c:pt>
                <c:pt idx="359">
                  <c:v>1845</c:v>
                </c:pt>
                <c:pt idx="360">
                  <c:v>1850</c:v>
                </c:pt>
                <c:pt idx="361">
                  <c:v>1855</c:v>
                </c:pt>
                <c:pt idx="362">
                  <c:v>1860</c:v>
                </c:pt>
                <c:pt idx="363">
                  <c:v>1865</c:v>
                </c:pt>
                <c:pt idx="364">
                  <c:v>1870</c:v>
                </c:pt>
                <c:pt idx="365">
                  <c:v>1875</c:v>
                </c:pt>
                <c:pt idx="366">
                  <c:v>1880</c:v>
                </c:pt>
                <c:pt idx="367">
                  <c:v>1885</c:v>
                </c:pt>
                <c:pt idx="368">
                  <c:v>1890</c:v>
                </c:pt>
                <c:pt idx="369">
                  <c:v>1895</c:v>
                </c:pt>
                <c:pt idx="370">
                  <c:v>1900</c:v>
                </c:pt>
                <c:pt idx="371">
                  <c:v>1905</c:v>
                </c:pt>
                <c:pt idx="372">
                  <c:v>1910</c:v>
                </c:pt>
                <c:pt idx="373">
                  <c:v>1915</c:v>
                </c:pt>
                <c:pt idx="374">
                  <c:v>1920</c:v>
                </c:pt>
                <c:pt idx="375">
                  <c:v>1925</c:v>
                </c:pt>
                <c:pt idx="376">
                  <c:v>1930</c:v>
                </c:pt>
                <c:pt idx="377">
                  <c:v>1935</c:v>
                </c:pt>
                <c:pt idx="378">
                  <c:v>1940</c:v>
                </c:pt>
                <c:pt idx="379">
                  <c:v>1945</c:v>
                </c:pt>
                <c:pt idx="380">
                  <c:v>1950</c:v>
                </c:pt>
                <c:pt idx="381">
                  <c:v>1955</c:v>
                </c:pt>
                <c:pt idx="382">
                  <c:v>1960</c:v>
                </c:pt>
                <c:pt idx="383">
                  <c:v>1965</c:v>
                </c:pt>
                <c:pt idx="384">
                  <c:v>1970</c:v>
                </c:pt>
                <c:pt idx="385">
                  <c:v>1975</c:v>
                </c:pt>
                <c:pt idx="386">
                  <c:v>1980</c:v>
                </c:pt>
                <c:pt idx="387">
                  <c:v>1985</c:v>
                </c:pt>
                <c:pt idx="388">
                  <c:v>1990</c:v>
                </c:pt>
                <c:pt idx="389">
                  <c:v>1995</c:v>
                </c:pt>
                <c:pt idx="390">
                  <c:v>2000</c:v>
                </c:pt>
                <c:pt idx="391">
                  <c:v>2005</c:v>
                </c:pt>
                <c:pt idx="392">
                  <c:v>2010</c:v>
                </c:pt>
                <c:pt idx="393">
                  <c:v>2015</c:v>
                </c:pt>
                <c:pt idx="394">
                  <c:v>2020</c:v>
                </c:pt>
                <c:pt idx="395">
                  <c:v>2025</c:v>
                </c:pt>
                <c:pt idx="396">
                  <c:v>2030</c:v>
                </c:pt>
                <c:pt idx="397">
                  <c:v>2035</c:v>
                </c:pt>
                <c:pt idx="398">
                  <c:v>2040</c:v>
                </c:pt>
                <c:pt idx="399">
                  <c:v>2045</c:v>
                </c:pt>
                <c:pt idx="400">
                  <c:v>2050</c:v>
                </c:pt>
                <c:pt idx="401">
                  <c:v>2055</c:v>
                </c:pt>
                <c:pt idx="402">
                  <c:v>2060</c:v>
                </c:pt>
                <c:pt idx="403">
                  <c:v>2065</c:v>
                </c:pt>
                <c:pt idx="404">
                  <c:v>2070</c:v>
                </c:pt>
                <c:pt idx="405">
                  <c:v>2075</c:v>
                </c:pt>
                <c:pt idx="406">
                  <c:v>2080</c:v>
                </c:pt>
                <c:pt idx="407">
                  <c:v>2085</c:v>
                </c:pt>
                <c:pt idx="408">
                  <c:v>2090</c:v>
                </c:pt>
                <c:pt idx="409">
                  <c:v>2095</c:v>
                </c:pt>
                <c:pt idx="410">
                  <c:v>2100</c:v>
                </c:pt>
                <c:pt idx="411">
                  <c:v>2105</c:v>
                </c:pt>
                <c:pt idx="412">
                  <c:v>2110</c:v>
                </c:pt>
                <c:pt idx="413">
                  <c:v>2115</c:v>
                </c:pt>
                <c:pt idx="414">
                  <c:v>2120</c:v>
                </c:pt>
                <c:pt idx="415">
                  <c:v>2125</c:v>
                </c:pt>
                <c:pt idx="416">
                  <c:v>2130</c:v>
                </c:pt>
                <c:pt idx="417">
                  <c:v>2135</c:v>
                </c:pt>
                <c:pt idx="418">
                  <c:v>2140</c:v>
                </c:pt>
                <c:pt idx="419">
                  <c:v>2145</c:v>
                </c:pt>
                <c:pt idx="420">
                  <c:v>2150</c:v>
                </c:pt>
                <c:pt idx="421">
                  <c:v>2155</c:v>
                </c:pt>
                <c:pt idx="422">
                  <c:v>2160</c:v>
                </c:pt>
                <c:pt idx="423">
                  <c:v>2165</c:v>
                </c:pt>
                <c:pt idx="424">
                  <c:v>2170</c:v>
                </c:pt>
                <c:pt idx="425">
                  <c:v>2175</c:v>
                </c:pt>
                <c:pt idx="426">
                  <c:v>2180</c:v>
                </c:pt>
                <c:pt idx="427">
                  <c:v>2185</c:v>
                </c:pt>
                <c:pt idx="428">
                  <c:v>2190</c:v>
                </c:pt>
                <c:pt idx="429">
                  <c:v>2195</c:v>
                </c:pt>
                <c:pt idx="430">
                  <c:v>2200</c:v>
                </c:pt>
                <c:pt idx="431">
                  <c:v>2205</c:v>
                </c:pt>
                <c:pt idx="432">
                  <c:v>2210</c:v>
                </c:pt>
                <c:pt idx="433">
                  <c:v>2215</c:v>
                </c:pt>
                <c:pt idx="434">
                  <c:v>2220</c:v>
                </c:pt>
                <c:pt idx="435">
                  <c:v>2225</c:v>
                </c:pt>
                <c:pt idx="436">
                  <c:v>2230</c:v>
                </c:pt>
                <c:pt idx="437">
                  <c:v>2235</c:v>
                </c:pt>
                <c:pt idx="438">
                  <c:v>2240</c:v>
                </c:pt>
                <c:pt idx="439">
                  <c:v>2245</c:v>
                </c:pt>
                <c:pt idx="440">
                  <c:v>2250</c:v>
                </c:pt>
                <c:pt idx="441">
                  <c:v>2255</c:v>
                </c:pt>
                <c:pt idx="442">
                  <c:v>2260</c:v>
                </c:pt>
                <c:pt idx="443">
                  <c:v>2265</c:v>
                </c:pt>
                <c:pt idx="444">
                  <c:v>2270</c:v>
                </c:pt>
                <c:pt idx="445">
                  <c:v>2275</c:v>
                </c:pt>
                <c:pt idx="446">
                  <c:v>2280</c:v>
                </c:pt>
                <c:pt idx="447">
                  <c:v>2285</c:v>
                </c:pt>
                <c:pt idx="448">
                  <c:v>2290</c:v>
                </c:pt>
                <c:pt idx="449">
                  <c:v>2295</c:v>
                </c:pt>
                <c:pt idx="450">
                  <c:v>2300</c:v>
                </c:pt>
                <c:pt idx="451">
                  <c:v>2305</c:v>
                </c:pt>
                <c:pt idx="452">
                  <c:v>2310</c:v>
                </c:pt>
                <c:pt idx="453">
                  <c:v>2315</c:v>
                </c:pt>
                <c:pt idx="454">
                  <c:v>2320</c:v>
                </c:pt>
                <c:pt idx="455">
                  <c:v>2325</c:v>
                </c:pt>
                <c:pt idx="456">
                  <c:v>2330</c:v>
                </c:pt>
                <c:pt idx="457">
                  <c:v>2335</c:v>
                </c:pt>
                <c:pt idx="458">
                  <c:v>2340</c:v>
                </c:pt>
                <c:pt idx="459">
                  <c:v>2345</c:v>
                </c:pt>
                <c:pt idx="460">
                  <c:v>2350</c:v>
                </c:pt>
                <c:pt idx="461">
                  <c:v>2355</c:v>
                </c:pt>
                <c:pt idx="462">
                  <c:v>2360</c:v>
                </c:pt>
                <c:pt idx="463">
                  <c:v>2365</c:v>
                </c:pt>
                <c:pt idx="464">
                  <c:v>2370</c:v>
                </c:pt>
                <c:pt idx="465">
                  <c:v>2375</c:v>
                </c:pt>
                <c:pt idx="466">
                  <c:v>2380</c:v>
                </c:pt>
                <c:pt idx="467">
                  <c:v>2385</c:v>
                </c:pt>
                <c:pt idx="468">
                  <c:v>2390</c:v>
                </c:pt>
                <c:pt idx="469">
                  <c:v>2395</c:v>
                </c:pt>
                <c:pt idx="470">
                  <c:v>2400</c:v>
                </c:pt>
                <c:pt idx="471">
                  <c:v>2405</c:v>
                </c:pt>
                <c:pt idx="472">
                  <c:v>2410</c:v>
                </c:pt>
                <c:pt idx="473">
                  <c:v>2415</c:v>
                </c:pt>
                <c:pt idx="474">
                  <c:v>2420</c:v>
                </c:pt>
                <c:pt idx="475">
                  <c:v>2425</c:v>
                </c:pt>
                <c:pt idx="476">
                  <c:v>2430</c:v>
                </c:pt>
                <c:pt idx="477">
                  <c:v>2435</c:v>
                </c:pt>
                <c:pt idx="478">
                  <c:v>2440</c:v>
                </c:pt>
                <c:pt idx="479">
                  <c:v>2445</c:v>
                </c:pt>
                <c:pt idx="480">
                  <c:v>2450</c:v>
                </c:pt>
                <c:pt idx="481">
                  <c:v>2455</c:v>
                </c:pt>
                <c:pt idx="482">
                  <c:v>2460</c:v>
                </c:pt>
                <c:pt idx="483">
                  <c:v>2465</c:v>
                </c:pt>
                <c:pt idx="484">
                  <c:v>2470</c:v>
                </c:pt>
                <c:pt idx="485">
                  <c:v>2475</c:v>
                </c:pt>
                <c:pt idx="486">
                  <c:v>2480</c:v>
                </c:pt>
                <c:pt idx="487">
                  <c:v>2485</c:v>
                </c:pt>
                <c:pt idx="488">
                  <c:v>2490</c:v>
                </c:pt>
                <c:pt idx="489">
                  <c:v>2495</c:v>
                </c:pt>
                <c:pt idx="490">
                  <c:v>2500</c:v>
                </c:pt>
                <c:pt idx="491">
                  <c:v>2505</c:v>
                </c:pt>
                <c:pt idx="492">
                  <c:v>2510</c:v>
                </c:pt>
                <c:pt idx="493">
                  <c:v>2515</c:v>
                </c:pt>
                <c:pt idx="494">
                  <c:v>2520</c:v>
                </c:pt>
                <c:pt idx="495">
                  <c:v>2525</c:v>
                </c:pt>
                <c:pt idx="496">
                  <c:v>2530</c:v>
                </c:pt>
                <c:pt idx="497">
                  <c:v>2535</c:v>
                </c:pt>
                <c:pt idx="498">
                  <c:v>2540</c:v>
                </c:pt>
                <c:pt idx="499">
                  <c:v>2545</c:v>
                </c:pt>
                <c:pt idx="500">
                  <c:v>2550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Rechenwerte!$N$5</c:f>
              <c:strCache>
                <c:ptCount val="1"/>
                <c:pt idx="0">
                  <c:v>m+1 Teilauslastung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Rechenwerte!$A$6:$A$506</c:f>
              <c:numCache>
                <c:ptCount val="5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</c:numCache>
            </c:numRef>
          </c:cat>
          <c:val>
            <c:numRef>
              <c:f>Rechenwerte!$N$6:$N$506</c:f>
              <c:numCache>
                <c:ptCount val="501"/>
                <c:pt idx="0">
                  <c:v>100</c:v>
                </c:pt>
                <c:pt idx="1">
                  <c:v>110</c:v>
                </c:pt>
                <c:pt idx="2">
                  <c:v>110</c:v>
                </c:pt>
                <c:pt idx="3">
                  <c:v>120</c:v>
                </c:pt>
                <c:pt idx="4">
                  <c:v>120</c:v>
                </c:pt>
                <c:pt idx="5">
                  <c:v>130</c:v>
                </c:pt>
                <c:pt idx="6">
                  <c:v>130</c:v>
                </c:pt>
                <c:pt idx="7">
                  <c:v>140</c:v>
                </c:pt>
                <c:pt idx="8">
                  <c:v>140</c:v>
                </c:pt>
                <c:pt idx="9">
                  <c:v>150</c:v>
                </c:pt>
                <c:pt idx="10">
                  <c:v>150</c:v>
                </c:pt>
                <c:pt idx="11">
                  <c:v>160</c:v>
                </c:pt>
                <c:pt idx="12">
                  <c:v>160</c:v>
                </c:pt>
                <c:pt idx="13">
                  <c:v>170</c:v>
                </c:pt>
                <c:pt idx="14">
                  <c:v>170</c:v>
                </c:pt>
                <c:pt idx="15">
                  <c:v>180</c:v>
                </c:pt>
                <c:pt idx="16">
                  <c:v>180</c:v>
                </c:pt>
                <c:pt idx="17">
                  <c:v>190</c:v>
                </c:pt>
                <c:pt idx="18">
                  <c:v>190</c:v>
                </c:pt>
                <c:pt idx="19">
                  <c:v>200</c:v>
                </c:pt>
                <c:pt idx="20">
                  <c:v>200</c:v>
                </c:pt>
                <c:pt idx="21">
                  <c:v>210</c:v>
                </c:pt>
                <c:pt idx="22">
                  <c:v>210</c:v>
                </c:pt>
                <c:pt idx="23">
                  <c:v>220</c:v>
                </c:pt>
                <c:pt idx="24">
                  <c:v>220</c:v>
                </c:pt>
                <c:pt idx="25">
                  <c:v>230</c:v>
                </c:pt>
                <c:pt idx="26">
                  <c:v>230</c:v>
                </c:pt>
                <c:pt idx="27">
                  <c:v>240</c:v>
                </c:pt>
                <c:pt idx="28">
                  <c:v>240</c:v>
                </c:pt>
                <c:pt idx="29">
                  <c:v>250</c:v>
                </c:pt>
                <c:pt idx="30">
                  <c:v>250</c:v>
                </c:pt>
                <c:pt idx="31">
                  <c:v>260</c:v>
                </c:pt>
                <c:pt idx="32">
                  <c:v>260</c:v>
                </c:pt>
                <c:pt idx="33">
                  <c:v>270</c:v>
                </c:pt>
                <c:pt idx="34">
                  <c:v>270</c:v>
                </c:pt>
                <c:pt idx="35">
                  <c:v>280</c:v>
                </c:pt>
                <c:pt idx="36">
                  <c:v>280</c:v>
                </c:pt>
                <c:pt idx="37">
                  <c:v>290</c:v>
                </c:pt>
                <c:pt idx="38">
                  <c:v>290</c:v>
                </c:pt>
                <c:pt idx="39">
                  <c:v>300</c:v>
                </c:pt>
                <c:pt idx="40">
                  <c:v>300</c:v>
                </c:pt>
                <c:pt idx="41">
                  <c:v>310</c:v>
                </c:pt>
                <c:pt idx="42">
                  <c:v>310</c:v>
                </c:pt>
                <c:pt idx="43">
                  <c:v>320</c:v>
                </c:pt>
                <c:pt idx="44">
                  <c:v>320</c:v>
                </c:pt>
                <c:pt idx="45">
                  <c:v>330</c:v>
                </c:pt>
                <c:pt idx="46">
                  <c:v>330</c:v>
                </c:pt>
                <c:pt idx="47">
                  <c:v>340</c:v>
                </c:pt>
                <c:pt idx="48">
                  <c:v>340</c:v>
                </c:pt>
                <c:pt idx="49">
                  <c:v>350</c:v>
                </c:pt>
                <c:pt idx="50">
                  <c:v>350</c:v>
                </c:pt>
                <c:pt idx="51">
                  <c:v>360</c:v>
                </c:pt>
                <c:pt idx="52">
                  <c:v>360</c:v>
                </c:pt>
                <c:pt idx="53">
                  <c:v>370</c:v>
                </c:pt>
                <c:pt idx="54">
                  <c:v>370</c:v>
                </c:pt>
                <c:pt idx="55">
                  <c:v>380</c:v>
                </c:pt>
                <c:pt idx="56">
                  <c:v>380</c:v>
                </c:pt>
                <c:pt idx="57">
                  <c:v>390</c:v>
                </c:pt>
                <c:pt idx="58">
                  <c:v>390</c:v>
                </c:pt>
                <c:pt idx="59">
                  <c:v>400</c:v>
                </c:pt>
                <c:pt idx="60">
                  <c:v>400</c:v>
                </c:pt>
                <c:pt idx="61">
                  <c:v>410</c:v>
                </c:pt>
                <c:pt idx="62">
                  <c:v>410</c:v>
                </c:pt>
                <c:pt idx="63">
                  <c:v>420</c:v>
                </c:pt>
                <c:pt idx="64">
                  <c:v>420</c:v>
                </c:pt>
                <c:pt idx="65">
                  <c:v>430</c:v>
                </c:pt>
                <c:pt idx="66">
                  <c:v>430</c:v>
                </c:pt>
                <c:pt idx="67">
                  <c:v>440</c:v>
                </c:pt>
                <c:pt idx="68">
                  <c:v>440</c:v>
                </c:pt>
                <c:pt idx="69">
                  <c:v>450</c:v>
                </c:pt>
                <c:pt idx="70">
                  <c:v>450</c:v>
                </c:pt>
                <c:pt idx="71">
                  <c:v>460</c:v>
                </c:pt>
                <c:pt idx="72">
                  <c:v>460</c:v>
                </c:pt>
                <c:pt idx="73">
                  <c:v>470</c:v>
                </c:pt>
                <c:pt idx="74">
                  <c:v>470</c:v>
                </c:pt>
                <c:pt idx="75">
                  <c:v>480</c:v>
                </c:pt>
                <c:pt idx="76">
                  <c:v>480</c:v>
                </c:pt>
                <c:pt idx="77">
                  <c:v>490</c:v>
                </c:pt>
                <c:pt idx="78">
                  <c:v>490</c:v>
                </c:pt>
                <c:pt idx="79">
                  <c:v>500</c:v>
                </c:pt>
                <c:pt idx="80">
                  <c:v>500</c:v>
                </c:pt>
                <c:pt idx="81">
                  <c:v>510</c:v>
                </c:pt>
                <c:pt idx="82">
                  <c:v>510</c:v>
                </c:pt>
                <c:pt idx="83">
                  <c:v>520</c:v>
                </c:pt>
                <c:pt idx="84">
                  <c:v>520</c:v>
                </c:pt>
                <c:pt idx="85">
                  <c:v>530</c:v>
                </c:pt>
                <c:pt idx="86">
                  <c:v>530</c:v>
                </c:pt>
                <c:pt idx="87">
                  <c:v>540</c:v>
                </c:pt>
                <c:pt idx="88">
                  <c:v>540</c:v>
                </c:pt>
                <c:pt idx="89">
                  <c:v>550</c:v>
                </c:pt>
                <c:pt idx="90">
                  <c:v>550</c:v>
                </c:pt>
                <c:pt idx="91">
                  <c:v>560</c:v>
                </c:pt>
                <c:pt idx="92">
                  <c:v>560</c:v>
                </c:pt>
                <c:pt idx="93">
                  <c:v>570</c:v>
                </c:pt>
                <c:pt idx="94">
                  <c:v>570</c:v>
                </c:pt>
                <c:pt idx="95">
                  <c:v>580</c:v>
                </c:pt>
                <c:pt idx="96">
                  <c:v>580</c:v>
                </c:pt>
                <c:pt idx="97">
                  <c:v>590</c:v>
                </c:pt>
                <c:pt idx="98">
                  <c:v>590</c:v>
                </c:pt>
                <c:pt idx="99">
                  <c:v>600</c:v>
                </c:pt>
                <c:pt idx="100">
                  <c:v>600</c:v>
                </c:pt>
                <c:pt idx="101">
                  <c:v>610</c:v>
                </c:pt>
                <c:pt idx="102">
                  <c:v>610</c:v>
                </c:pt>
                <c:pt idx="103">
                  <c:v>620</c:v>
                </c:pt>
                <c:pt idx="104">
                  <c:v>620</c:v>
                </c:pt>
                <c:pt idx="105">
                  <c:v>630</c:v>
                </c:pt>
                <c:pt idx="106">
                  <c:v>630</c:v>
                </c:pt>
                <c:pt idx="107">
                  <c:v>640</c:v>
                </c:pt>
                <c:pt idx="108">
                  <c:v>640</c:v>
                </c:pt>
                <c:pt idx="109">
                  <c:v>650</c:v>
                </c:pt>
                <c:pt idx="110">
                  <c:v>650</c:v>
                </c:pt>
                <c:pt idx="111">
                  <c:v>660</c:v>
                </c:pt>
                <c:pt idx="112">
                  <c:v>660</c:v>
                </c:pt>
                <c:pt idx="113">
                  <c:v>670</c:v>
                </c:pt>
                <c:pt idx="114">
                  <c:v>670</c:v>
                </c:pt>
                <c:pt idx="115">
                  <c:v>680</c:v>
                </c:pt>
                <c:pt idx="116">
                  <c:v>680</c:v>
                </c:pt>
                <c:pt idx="117">
                  <c:v>690</c:v>
                </c:pt>
                <c:pt idx="118">
                  <c:v>690</c:v>
                </c:pt>
                <c:pt idx="119">
                  <c:v>700</c:v>
                </c:pt>
                <c:pt idx="120">
                  <c:v>700</c:v>
                </c:pt>
                <c:pt idx="121">
                  <c:v>710</c:v>
                </c:pt>
                <c:pt idx="122">
                  <c:v>710</c:v>
                </c:pt>
                <c:pt idx="123">
                  <c:v>720</c:v>
                </c:pt>
                <c:pt idx="124">
                  <c:v>720</c:v>
                </c:pt>
                <c:pt idx="125">
                  <c:v>730</c:v>
                </c:pt>
                <c:pt idx="126">
                  <c:v>730</c:v>
                </c:pt>
                <c:pt idx="127">
                  <c:v>740</c:v>
                </c:pt>
                <c:pt idx="128">
                  <c:v>740</c:v>
                </c:pt>
                <c:pt idx="129">
                  <c:v>750</c:v>
                </c:pt>
                <c:pt idx="130">
                  <c:v>750</c:v>
                </c:pt>
                <c:pt idx="131">
                  <c:v>760</c:v>
                </c:pt>
                <c:pt idx="132">
                  <c:v>760</c:v>
                </c:pt>
                <c:pt idx="133">
                  <c:v>770</c:v>
                </c:pt>
                <c:pt idx="134">
                  <c:v>770</c:v>
                </c:pt>
                <c:pt idx="135">
                  <c:v>780</c:v>
                </c:pt>
                <c:pt idx="136">
                  <c:v>780</c:v>
                </c:pt>
                <c:pt idx="137">
                  <c:v>790</c:v>
                </c:pt>
                <c:pt idx="138">
                  <c:v>790</c:v>
                </c:pt>
                <c:pt idx="139">
                  <c:v>800</c:v>
                </c:pt>
                <c:pt idx="140">
                  <c:v>800</c:v>
                </c:pt>
                <c:pt idx="141">
                  <c:v>810</c:v>
                </c:pt>
                <c:pt idx="142">
                  <c:v>810</c:v>
                </c:pt>
                <c:pt idx="143">
                  <c:v>820</c:v>
                </c:pt>
                <c:pt idx="144">
                  <c:v>820</c:v>
                </c:pt>
                <c:pt idx="145">
                  <c:v>830</c:v>
                </c:pt>
                <c:pt idx="146">
                  <c:v>830</c:v>
                </c:pt>
                <c:pt idx="147">
                  <c:v>840</c:v>
                </c:pt>
                <c:pt idx="148">
                  <c:v>840</c:v>
                </c:pt>
                <c:pt idx="149">
                  <c:v>850</c:v>
                </c:pt>
                <c:pt idx="150">
                  <c:v>850</c:v>
                </c:pt>
                <c:pt idx="151">
                  <c:v>860</c:v>
                </c:pt>
                <c:pt idx="152">
                  <c:v>860</c:v>
                </c:pt>
                <c:pt idx="153">
                  <c:v>870</c:v>
                </c:pt>
                <c:pt idx="154">
                  <c:v>870</c:v>
                </c:pt>
                <c:pt idx="155">
                  <c:v>880</c:v>
                </c:pt>
                <c:pt idx="156">
                  <c:v>880</c:v>
                </c:pt>
                <c:pt idx="157">
                  <c:v>890</c:v>
                </c:pt>
                <c:pt idx="158">
                  <c:v>890</c:v>
                </c:pt>
                <c:pt idx="159">
                  <c:v>900</c:v>
                </c:pt>
                <c:pt idx="160">
                  <c:v>900</c:v>
                </c:pt>
                <c:pt idx="161">
                  <c:v>910</c:v>
                </c:pt>
                <c:pt idx="162">
                  <c:v>910</c:v>
                </c:pt>
                <c:pt idx="163">
                  <c:v>920</c:v>
                </c:pt>
                <c:pt idx="164">
                  <c:v>920</c:v>
                </c:pt>
                <c:pt idx="165">
                  <c:v>930</c:v>
                </c:pt>
                <c:pt idx="166">
                  <c:v>930</c:v>
                </c:pt>
                <c:pt idx="167">
                  <c:v>940</c:v>
                </c:pt>
                <c:pt idx="168">
                  <c:v>940</c:v>
                </c:pt>
                <c:pt idx="169">
                  <c:v>950</c:v>
                </c:pt>
                <c:pt idx="170">
                  <c:v>950</c:v>
                </c:pt>
                <c:pt idx="171">
                  <c:v>960</c:v>
                </c:pt>
                <c:pt idx="172">
                  <c:v>960</c:v>
                </c:pt>
                <c:pt idx="173">
                  <c:v>970</c:v>
                </c:pt>
                <c:pt idx="174">
                  <c:v>970</c:v>
                </c:pt>
                <c:pt idx="175">
                  <c:v>980</c:v>
                </c:pt>
                <c:pt idx="176">
                  <c:v>980</c:v>
                </c:pt>
                <c:pt idx="177">
                  <c:v>990</c:v>
                </c:pt>
                <c:pt idx="178">
                  <c:v>990</c:v>
                </c:pt>
                <c:pt idx="179">
                  <c:v>1000</c:v>
                </c:pt>
                <c:pt idx="180">
                  <c:v>1000</c:v>
                </c:pt>
                <c:pt idx="181">
                  <c:v>1010</c:v>
                </c:pt>
                <c:pt idx="182">
                  <c:v>1010</c:v>
                </c:pt>
                <c:pt idx="183">
                  <c:v>1020</c:v>
                </c:pt>
                <c:pt idx="184">
                  <c:v>1020</c:v>
                </c:pt>
                <c:pt idx="185">
                  <c:v>1030</c:v>
                </c:pt>
                <c:pt idx="186">
                  <c:v>1030</c:v>
                </c:pt>
                <c:pt idx="187">
                  <c:v>1040</c:v>
                </c:pt>
                <c:pt idx="188">
                  <c:v>1040</c:v>
                </c:pt>
                <c:pt idx="189">
                  <c:v>1050</c:v>
                </c:pt>
                <c:pt idx="190">
                  <c:v>1050</c:v>
                </c:pt>
                <c:pt idx="191">
                  <c:v>1060</c:v>
                </c:pt>
                <c:pt idx="192">
                  <c:v>1060</c:v>
                </c:pt>
                <c:pt idx="193">
                  <c:v>1070</c:v>
                </c:pt>
                <c:pt idx="194">
                  <c:v>1070</c:v>
                </c:pt>
                <c:pt idx="195">
                  <c:v>1080</c:v>
                </c:pt>
                <c:pt idx="196">
                  <c:v>1080</c:v>
                </c:pt>
                <c:pt idx="197">
                  <c:v>1090</c:v>
                </c:pt>
                <c:pt idx="198">
                  <c:v>1090</c:v>
                </c:pt>
                <c:pt idx="199">
                  <c:v>1100</c:v>
                </c:pt>
                <c:pt idx="200">
                  <c:v>1100</c:v>
                </c:pt>
                <c:pt idx="201">
                  <c:v>1110</c:v>
                </c:pt>
                <c:pt idx="202">
                  <c:v>1110</c:v>
                </c:pt>
                <c:pt idx="203">
                  <c:v>1120</c:v>
                </c:pt>
                <c:pt idx="204">
                  <c:v>1120</c:v>
                </c:pt>
                <c:pt idx="205">
                  <c:v>1130</c:v>
                </c:pt>
                <c:pt idx="206">
                  <c:v>1130</c:v>
                </c:pt>
                <c:pt idx="207">
                  <c:v>1140</c:v>
                </c:pt>
                <c:pt idx="208">
                  <c:v>1140</c:v>
                </c:pt>
                <c:pt idx="209">
                  <c:v>1150</c:v>
                </c:pt>
                <c:pt idx="210">
                  <c:v>1150</c:v>
                </c:pt>
                <c:pt idx="211">
                  <c:v>1160</c:v>
                </c:pt>
                <c:pt idx="212">
                  <c:v>1160</c:v>
                </c:pt>
                <c:pt idx="213">
                  <c:v>1170</c:v>
                </c:pt>
                <c:pt idx="214">
                  <c:v>1170</c:v>
                </c:pt>
                <c:pt idx="215">
                  <c:v>1180</c:v>
                </c:pt>
                <c:pt idx="216">
                  <c:v>1180</c:v>
                </c:pt>
                <c:pt idx="217">
                  <c:v>1190</c:v>
                </c:pt>
                <c:pt idx="218">
                  <c:v>1190</c:v>
                </c:pt>
                <c:pt idx="219">
                  <c:v>1200</c:v>
                </c:pt>
                <c:pt idx="220">
                  <c:v>1200</c:v>
                </c:pt>
                <c:pt idx="221">
                  <c:v>1210</c:v>
                </c:pt>
                <c:pt idx="222">
                  <c:v>1210</c:v>
                </c:pt>
                <c:pt idx="223">
                  <c:v>1220</c:v>
                </c:pt>
                <c:pt idx="224">
                  <c:v>1220</c:v>
                </c:pt>
                <c:pt idx="225">
                  <c:v>1230</c:v>
                </c:pt>
                <c:pt idx="226">
                  <c:v>1230</c:v>
                </c:pt>
                <c:pt idx="227">
                  <c:v>1240</c:v>
                </c:pt>
                <c:pt idx="228">
                  <c:v>1240</c:v>
                </c:pt>
                <c:pt idx="229">
                  <c:v>1250</c:v>
                </c:pt>
                <c:pt idx="230">
                  <c:v>1250</c:v>
                </c:pt>
                <c:pt idx="231">
                  <c:v>1260</c:v>
                </c:pt>
                <c:pt idx="232">
                  <c:v>1260</c:v>
                </c:pt>
                <c:pt idx="233">
                  <c:v>1270</c:v>
                </c:pt>
                <c:pt idx="234">
                  <c:v>1270</c:v>
                </c:pt>
                <c:pt idx="235">
                  <c:v>1280</c:v>
                </c:pt>
                <c:pt idx="236">
                  <c:v>1280</c:v>
                </c:pt>
                <c:pt idx="237">
                  <c:v>1290</c:v>
                </c:pt>
                <c:pt idx="238">
                  <c:v>1290</c:v>
                </c:pt>
                <c:pt idx="239">
                  <c:v>1300</c:v>
                </c:pt>
                <c:pt idx="240">
                  <c:v>1300</c:v>
                </c:pt>
                <c:pt idx="241">
                  <c:v>1310</c:v>
                </c:pt>
                <c:pt idx="242">
                  <c:v>1310</c:v>
                </c:pt>
                <c:pt idx="243">
                  <c:v>1320</c:v>
                </c:pt>
                <c:pt idx="244">
                  <c:v>1320</c:v>
                </c:pt>
                <c:pt idx="245">
                  <c:v>1330</c:v>
                </c:pt>
                <c:pt idx="246">
                  <c:v>1330</c:v>
                </c:pt>
                <c:pt idx="247">
                  <c:v>1340</c:v>
                </c:pt>
                <c:pt idx="248">
                  <c:v>1340</c:v>
                </c:pt>
                <c:pt idx="249">
                  <c:v>1350</c:v>
                </c:pt>
                <c:pt idx="250">
                  <c:v>1350</c:v>
                </c:pt>
                <c:pt idx="251">
                  <c:v>1360</c:v>
                </c:pt>
                <c:pt idx="252">
                  <c:v>1360</c:v>
                </c:pt>
                <c:pt idx="253">
                  <c:v>1370</c:v>
                </c:pt>
                <c:pt idx="254">
                  <c:v>1370</c:v>
                </c:pt>
                <c:pt idx="255">
                  <c:v>1380</c:v>
                </c:pt>
                <c:pt idx="256">
                  <c:v>1380</c:v>
                </c:pt>
                <c:pt idx="257">
                  <c:v>1390</c:v>
                </c:pt>
                <c:pt idx="258">
                  <c:v>1390</c:v>
                </c:pt>
                <c:pt idx="259">
                  <c:v>1400</c:v>
                </c:pt>
                <c:pt idx="260">
                  <c:v>1400</c:v>
                </c:pt>
                <c:pt idx="261">
                  <c:v>1410</c:v>
                </c:pt>
                <c:pt idx="262">
                  <c:v>1410</c:v>
                </c:pt>
                <c:pt idx="263">
                  <c:v>1420</c:v>
                </c:pt>
                <c:pt idx="264">
                  <c:v>1420</c:v>
                </c:pt>
                <c:pt idx="265">
                  <c:v>1430</c:v>
                </c:pt>
                <c:pt idx="266">
                  <c:v>1430</c:v>
                </c:pt>
                <c:pt idx="267">
                  <c:v>1440</c:v>
                </c:pt>
                <c:pt idx="268">
                  <c:v>1440</c:v>
                </c:pt>
                <c:pt idx="269">
                  <c:v>1450</c:v>
                </c:pt>
                <c:pt idx="270">
                  <c:v>1450</c:v>
                </c:pt>
                <c:pt idx="271">
                  <c:v>1460</c:v>
                </c:pt>
                <c:pt idx="272">
                  <c:v>1460</c:v>
                </c:pt>
                <c:pt idx="273">
                  <c:v>1470</c:v>
                </c:pt>
                <c:pt idx="274">
                  <c:v>1470</c:v>
                </c:pt>
                <c:pt idx="275">
                  <c:v>1480</c:v>
                </c:pt>
                <c:pt idx="276">
                  <c:v>1480</c:v>
                </c:pt>
                <c:pt idx="277">
                  <c:v>1490</c:v>
                </c:pt>
                <c:pt idx="278">
                  <c:v>1490</c:v>
                </c:pt>
                <c:pt idx="279">
                  <c:v>1500</c:v>
                </c:pt>
                <c:pt idx="280">
                  <c:v>1500</c:v>
                </c:pt>
                <c:pt idx="281">
                  <c:v>1510</c:v>
                </c:pt>
                <c:pt idx="282">
                  <c:v>1510</c:v>
                </c:pt>
                <c:pt idx="283">
                  <c:v>1520</c:v>
                </c:pt>
                <c:pt idx="284">
                  <c:v>1520</c:v>
                </c:pt>
                <c:pt idx="285">
                  <c:v>1530</c:v>
                </c:pt>
                <c:pt idx="286">
                  <c:v>1530</c:v>
                </c:pt>
                <c:pt idx="287">
                  <c:v>1540</c:v>
                </c:pt>
                <c:pt idx="288">
                  <c:v>1540</c:v>
                </c:pt>
                <c:pt idx="289">
                  <c:v>1550</c:v>
                </c:pt>
                <c:pt idx="290">
                  <c:v>1550</c:v>
                </c:pt>
                <c:pt idx="291">
                  <c:v>1560</c:v>
                </c:pt>
                <c:pt idx="292">
                  <c:v>1560</c:v>
                </c:pt>
                <c:pt idx="293">
                  <c:v>1570</c:v>
                </c:pt>
                <c:pt idx="294">
                  <c:v>1570</c:v>
                </c:pt>
                <c:pt idx="295">
                  <c:v>1580</c:v>
                </c:pt>
                <c:pt idx="296">
                  <c:v>1580</c:v>
                </c:pt>
                <c:pt idx="297">
                  <c:v>1590</c:v>
                </c:pt>
                <c:pt idx="298">
                  <c:v>1590</c:v>
                </c:pt>
                <c:pt idx="299">
                  <c:v>1600</c:v>
                </c:pt>
                <c:pt idx="300">
                  <c:v>1600</c:v>
                </c:pt>
                <c:pt idx="301">
                  <c:v>1610</c:v>
                </c:pt>
                <c:pt idx="302">
                  <c:v>1610</c:v>
                </c:pt>
                <c:pt idx="303">
                  <c:v>1620</c:v>
                </c:pt>
                <c:pt idx="304">
                  <c:v>1620</c:v>
                </c:pt>
                <c:pt idx="305">
                  <c:v>1630</c:v>
                </c:pt>
                <c:pt idx="306">
                  <c:v>1630</c:v>
                </c:pt>
                <c:pt idx="307">
                  <c:v>1640</c:v>
                </c:pt>
                <c:pt idx="308">
                  <c:v>1640</c:v>
                </c:pt>
                <c:pt idx="309">
                  <c:v>1650</c:v>
                </c:pt>
                <c:pt idx="310">
                  <c:v>1650</c:v>
                </c:pt>
                <c:pt idx="311">
                  <c:v>1660</c:v>
                </c:pt>
                <c:pt idx="312">
                  <c:v>1660</c:v>
                </c:pt>
                <c:pt idx="313">
                  <c:v>1670</c:v>
                </c:pt>
                <c:pt idx="314">
                  <c:v>1670</c:v>
                </c:pt>
                <c:pt idx="315">
                  <c:v>1680</c:v>
                </c:pt>
                <c:pt idx="316">
                  <c:v>1680</c:v>
                </c:pt>
                <c:pt idx="317">
                  <c:v>1690</c:v>
                </c:pt>
                <c:pt idx="318">
                  <c:v>1690</c:v>
                </c:pt>
                <c:pt idx="319">
                  <c:v>1700</c:v>
                </c:pt>
                <c:pt idx="320">
                  <c:v>1700</c:v>
                </c:pt>
                <c:pt idx="321">
                  <c:v>1710</c:v>
                </c:pt>
                <c:pt idx="322">
                  <c:v>1710</c:v>
                </c:pt>
                <c:pt idx="323">
                  <c:v>1720</c:v>
                </c:pt>
                <c:pt idx="324">
                  <c:v>1720</c:v>
                </c:pt>
                <c:pt idx="325">
                  <c:v>1730</c:v>
                </c:pt>
                <c:pt idx="326">
                  <c:v>1730</c:v>
                </c:pt>
                <c:pt idx="327">
                  <c:v>1740</c:v>
                </c:pt>
                <c:pt idx="328">
                  <c:v>1740</c:v>
                </c:pt>
                <c:pt idx="329">
                  <c:v>1750</c:v>
                </c:pt>
                <c:pt idx="330">
                  <c:v>1750</c:v>
                </c:pt>
                <c:pt idx="331">
                  <c:v>1760</c:v>
                </c:pt>
                <c:pt idx="332">
                  <c:v>1760</c:v>
                </c:pt>
                <c:pt idx="333">
                  <c:v>1770</c:v>
                </c:pt>
                <c:pt idx="334">
                  <c:v>1770</c:v>
                </c:pt>
                <c:pt idx="335">
                  <c:v>1780</c:v>
                </c:pt>
                <c:pt idx="336">
                  <c:v>1780</c:v>
                </c:pt>
                <c:pt idx="337">
                  <c:v>1790</c:v>
                </c:pt>
                <c:pt idx="338">
                  <c:v>1790</c:v>
                </c:pt>
                <c:pt idx="339">
                  <c:v>1800</c:v>
                </c:pt>
                <c:pt idx="340">
                  <c:v>1800</c:v>
                </c:pt>
                <c:pt idx="341">
                  <c:v>1810</c:v>
                </c:pt>
                <c:pt idx="342">
                  <c:v>1810</c:v>
                </c:pt>
                <c:pt idx="343">
                  <c:v>1820</c:v>
                </c:pt>
                <c:pt idx="344">
                  <c:v>1820</c:v>
                </c:pt>
                <c:pt idx="345">
                  <c:v>1830</c:v>
                </c:pt>
                <c:pt idx="346">
                  <c:v>1830</c:v>
                </c:pt>
                <c:pt idx="347">
                  <c:v>1840</c:v>
                </c:pt>
                <c:pt idx="348">
                  <c:v>1840</c:v>
                </c:pt>
                <c:pt idx="349">
                  <c:v>1850</c:v>
                </c:pt>
                <c:pt idx="350">
                  <c:v>1850</c:v>
                </c:pt>
                <c:pt idx="351">
                  <c:v>1860</c:v>
                </c:pt>
                <c:pt idx="352">
                  <c:v>1860</c:v>
                </c:pt>
                <c:pt idx="353">
                  <c:v>1870</c:v>
                </c:pt>
                <c:pt idx="354">
                  <c:v>1870</c:v>
                </c:pt>
                <c:pt idx="355">
                  <c:v>1880</c:v>
                </c:pt>
                <c:pt idx="356">
                  <c:v>1880</c:v>
                </c:pt>
                <c:pt idx="357">
                  <c:v>1890</c:v>
                </c:pt>
                <c:pt idx="358">
                  <c:v>1890</c:v>
                </c:pt>
                <c:pt idx="359">
                  <c:v>1900</c:v>
                </c:pt>
                <c:pt idx="360">
                  <c:v>1900</c:v>
                </c:pt>
                <c:pt idx="361">
                  <c:v>1910</c:v>
                </c:pt>
                <c:pt idx="362">
                  <c:v>1910</c:v>
                </c:pt>
                <c:pt idx="363">
                  <c:v>1920</c:v>
                </c:pt>
                <c:pt idx="364">
                  <c:v>1920</c:v>
                </c:pt>
                <c:pt idx="365">
                  <c:v>1930</c:v>
                </c:pt>
                <c:pt idx="366">
                  <c:v>1930</c:v>
                </c:pt>
                <c:pt idx="367">
                  <c:v>1940</c:v>
                </c:pt>
                <c:pt idx="368">
                  <c:v>1940</c:v>
                </c:pt>
                <c:pt idx="369">
                  <c:v>1950</c:v>
                </c:pt>
                <c:pt idx="370">
                  <c:v>1950</c:v>
                </c:pt>
                <c:pt idx="371">
                  <c:v>1960</c:v>
                </c:pt>
                <c:pt idx="372">
                  <c:v>1960</c:v>
                </c:pt>
                <c:pt idx="373">
                  <c:v>1970</c:v>
                </c:pt>
                <c:pt idx="374">
                  <c:v>1970</c:v>
                </c:pt>
                <c:pt idx="375">
                  <c:v>1980</c:v>
                </c:pt>
                <c:pt idx="376">
                  <c:v>1980</c:v>
                </c:pt>
                <c:pt idx="377">
                  <c:v>1990</c:v>
                </c:pt>
                <c:pt idx="378">
                  <c:v>1990</c:v>
                </c:pt>
                <c:pt idx="379">
                  <c:v>2000</c:v>
                </c:pt>
                <c:pt idx="380">
                  <c:v>2000</c:v>
                </c:pt>
                <c:pt idx="381">
                  <c:v>2010</c:v>
                </c:pt>
                <c:pt idx="382">
                  <c:v>2010</c:v>
                </c:pt>
                <c:pt idx="383">
                  <c:v>2020</c:v>
                </c:pt>
                <c:pt idx="384">
                  <c:v>2020</c:v>
                </c:pt>
                <c:pt idx="385">
                  <c:v>2030</c:v>
                </c:pt>
                <c:pt idx="386">
                  <c:v>2030</c:v>
                </c:pt>
                <c:pt idx="387">
                  <c:v>2040</c:v>
                </c:pt>
                <c:pt idx="388">
                  <c:v>2040</c:v>
                </c:pt>
                <c:pt idx="389">
                  <c:v>2050</c:v>
                </c:pt>
                <c:pt idx="390">
                  <c:v>2050</c:v>
                </c:pt>
                <c:pt idx="391">
                  <c:v>2060</c:v>
                </c:pt>
                <c:pt idx="392">
                  <c:v>2060</c:v>
                </c:pt>
                <c:pt idx="393">
                  <c:v>2070</c:v>
                </c:pt>
                <c:pt idx="394">
                  <c:v>2070</c:v>
                </c:pt>
                <c:pt idx="395">
                  <c:v>2080</c:v>
                </c:pt>
                <c:pt idx="396">
                  <c:v>2080</c:v>
                </c:pt>
                <c:pt idx="397">
                  <c:v>2090</c:v>
                </c:pt>
                <c:pt idx="398">
                  <c:v>2090</c:v>
                </c:pt>
                <c:pt idx="399">
                  <c:v>2100</c:v>
                </c:pt>
                <c:pt idx="400">
                  <c:v>2100</c:v>
                </c:pt>
                <c:pt idx="401">
                  <c:v>2110</c:v>
                </c:pt>
                <c:pt idx="402">
                  <c:v>2110</c:v>
                </c:pt>
                <c:pt idx="403">
                  <c:v>2120</c:v>
                </c:pt>
                <c:pt idx="404">
                  <c:v>2120</c:v>
                </c:pt>
                <c:pt idx="405">
                  <c:v>2130</c:v>
                </c:pt>
                <c:pt idx="406">
                  <c:v>2130</c:v>
                </c:pt>
                <c:pt idx="407">
                  <c:v>2140</c:v>
                </c:pt>
                <c:pt idx="408">
                  <c:v>2140</c:v>
                </c:pt>
                <c:pt idx="409">
                  <c:v>2150</c:v>
                </c:pt>
                <c:pt idx="410">
                  <c:v>2150</c:v>
                </c:pt>
                <c:pt idx="411">
                  <c:v>2160</c:v>
                </c:pt>
                <c:pt idx="412">
                  <c:v>2160</c:v>
                </c:pt>
                <c:pt idx="413">
                  <c:v>2170</c:v>
                </c:pt>
                <c:pt idx="414">
                  <c:v>2170</c:v>
                </c:pt>
                <c:pt idx="415">
                  <c:v>2180</c:v>
                </c:pt>
                <c:pt idx="416">
                  <c:v>2180</c:v>
                </c:pt>
                <c:pt idx="417">
                  <c:v>2190</c:v>
                </c:pt>
                <c:pt idx="418">
                  <c:v>2190</c:v>
                </c:pt>
                <c:pt idx="419">
                  <c:v>2200</c:v>
                </c:pt>
                <c:pt idx="420">
                  <c:v>2200</c:v>
                </c:pt>
                <c:pt idx="421">
                  <c:v>2210</c:v>
                </c:pt>
                <c:pt idx="422">
                  <c:v>2210</c:v>
                </c:pt>
                <c:pt idx="423">
                  <c:v>2220</c:v>
                </c:pt>
                <c:pt idx="424">
                  <c:v>2220</c:v>
                </c:pt>
                <c:pt idx="425">
                  <c:v>2230</c:v>
                </c:pt>
                <c:pt idx="426">
                  <c:v>2230</c:v>
                </c:pt>
                <c:pt idx="427">
                  <c:v>2240</c:v>
                </c:pt>
                <c:pt idx="428">
                  <c:v>2240</c:v>
                </c:pt>
                <c:pt idx="429">
                  <c:v>2250</c:v>
                </c:pt>
                <c:pt idx="430">
                  <c:v>2250</c:v>
                </c:pt>
                <c:pt idx="431">
                  <c:v>2260</c:v>
                </c:pt>
                <c:pt idx="432">
                  <c:v>2260</c:v>
                </c:pt>
                <c:pt idx="433">
                  <c:v>2270</c:v>
                </c:pt>
                <c:pt idx="434">
                  <c:v>2270</c:v>
                </c:pt>
                <c:pt idx="435">
                  <c:v>2280</c:v>
                </c:pt>
                <c:pt idx="436">
                  <c:v>2280</c:v>
                </c:pt>
                <c:pt idx="437">
                  <c:v>2290</c:v>
                </c:pt>
                <c:pt idx="438">
                  <c:v>2290</c:v>
                </c:pt>
                <c:pt idx="439">
                  <c:v>2300</c:v>
                </c:pt>
                <c:pt idx="440">
                  <c:v>2300</c:v>
                </c:pt>
                <c:pt idx="441">
                  <c:v>2310</c:v>
                </c:pt>
                <c:pt idx="442">
                  <c:v>2310</c:v>
                </c:pt>
                <c:pt idx="443">
                  <c:v>2320</c:v>
                </c:pt>
                <c:pt idx="444">
                  <c:v>2320</c:v>
                </c:pt>
                <c:pt idx="445">
                  <c:v>2330</c:v>
                </c:pt>
                <c:pt idx="446">
                  <c:v>2330</c:v>
                </c:pt>
                <c:pt idx="447">
                  <c:v>2340</c:v>
                </c:pt>
                <c:pt idx="448">
                  <c:v>2340</c:v>
                </c:pt>
                <c:pt idx="449">
                  <c:v>2350</c:v>
                </c:pt>
                <c:pt idx="450">
                  <c:v>2350</c:v>
                </c:pt>
                <c:pt idx="451">
                  <c:v>2360</c:v>
                </c:pt>
                <c:pt idx="452">
                  <c:v>2360</c:v>
                </c:pt>
                <c:pt idx="453">
                  <c:v>2370</c:v>
                </c:pt>
                <c:pt idx="454">
                  <c:v>2370</c:v>
                </c:pt>
                <c:pt idx="455">
                  <c:v>2380</c:v>
                </c:pt>
                <c:pt idx="456">
                  <c:v>2380</c:v>
                </c:pt>
                <c:pt idx="457">
                  <c:v>2390</c:v>
                </c:pt>
                <c:pt idx="458">
                  <c:v>2390</c:v>
                </c:pt>
                <c:pt idx="459">
                  <c:v>2400</c:v>
                </c:pt>
                <c:pt idx="460">
                  <c:v>2400</c:v>
                </c:pt>
                <c:pt idx="461">
                  <c:v>2410</c:v>
                </c:pt>
                <c:pt idx="462">
                  <c:v>2410</c:v>
                </c:pt>
                <c:pt idx="463">
                  <c:v>2420</c:v>
                </c:pt>
                <c:pt idx="464">
                  <c:v>2420</c:v>
                </c:pt>
                <c:pt idx="465">
                  <c:v>2430</c:v>
                </c:pt>
                <c:pt idx="466">
                  <c:v>2430</c:v>
                </c:pt>
                <c:pt idx="467">
                  <c:v>2440</c:v>
                </c:pt>
                <c:pt idx="468">
                  <c:v>2440</c:v>
                </c:pt>
                <c:pt idx="469">
                  <c:v>2450</c:v>
                </c:pt>
                <c:pt idx="470">
                  <c:v>2450</c:v>
                </c:pt>
                <c:pt idx="471">
                  <c:v>2460</c:v>
                </c:pt>
                <c:pt idx="472">
                  <c:v>2460</c:v>
                </c:pt>
                <c:pt idx="473">
                  <c:v>2470</c:v>
                </c:pt>
                <c:pt idx="474">
                  <c:v>2470</c:v>
                </c:pt>
                <c:pt idx="475">
                  <c:v>2480</c:v>
                </c:pt>
                <c:pt idx="476">
                  <c:v>2480</c:v>
                </c:pt>
                <c:pt idx="477">
                  <c:v>2490</c:v>
                </c:pt>
                <c:pt idx="478">
                  <c:v>2490</c:v>
                </c:pt>
                <c:pt idx="479">
                  <c:v>2500</c:v>
                </c:pt>
                <c:pt idx="480">
                  <c:v>2500</c:v>
                </c:pt>
                <c:pt idx="481">
                  <c:v>2510</c:v>
                </c:pt>
                <c:pt idx="482">
                  <c:v>2510</c:v>
                </c:pt>
                <c:pt idx="483">
                  <c:v>2520</c:v>
                </c:pt>
                <c:pt idx="484">
                  <c:v>2520</c:v>
                </c:pt>
                <c:pt idx="485">
                  <c:v>2530</c:v>
                </c:pt>
                <c:pt idx="486">
                  <c:v>2530</c:v>
                </c:pt>
                <c:pt idx="487">
                  <c:v>2540</c:v>
                </c:pt>
                <c:pt idx="488">
                  <c:v>2540</c:v>
                </c:pt>
                <c:pt idx="489">
                  <c:v>2550</c:v>
                </c:pt>
                <c:pt idx="490">
                  <c:v>2550</c:v>
                </c:pt>
                <c:pt idx="491">
                  <c:v>2560</c:v>
                </c:pt>
                <c:pt idx="492">
                  <c:v>2560</c:v>
                </c:pt>
                <c:pt idx="493">
                  <c:v>2570</c:v>
                </c:pt>
                <c:pt idx="494">
                  <c:v>2570</c:v>
                </c:pt>
                <c:pt idx="495">
                  <c:v>2580</c:v>
                </c:pt>
                <c:pt idx="496">
                  <c:v>2580</c:v>
                </c:pt>
                <c:pt idx="497">
                  <c:v>2590</c:v>
                </c:pt>
                <c:pt idx="498">
                  <c:v>2590</c:v>
                </c:pt>
                <c:pt idx="499">
                  <c:v>2600</c:v>
                </c:pt>
                <c:pt idx="500">
                  <c:v>2600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Rechenwerte!$O$5</c:f>
              <c:strCache>
                <c:ptCount val="1"/>
                <c:pt idx="0">
                  <c:v>m+2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Rechenwerte!$A$6:$A$506</c:f>
              <c:numCache>
                <c:ptCount val="5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</c:numCache>
            </c:numRef>
          </c:cat>
          <c:val>
            <c:numRef>
              <c:f>Rechenwerte!$O$6:$O$506</c:f>
              <c:numCache>
                <c:ptCount val="501"/>
                <c:pt idx="0">
                  <c:v>150</c:v>
                </c:pt>
                <c:pt idx="1">
                  <c:v>150</c:v>
                </c:pt>
                <c:pt idx="2">
                  <c:v>165</c:v>
                </c:pt>
                <c:pt idx="3">
                  <c:v>165</c:v>
                </c:pt>
                <c:pt idx="4">
                  <c:v>165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195</c:v>
                </c:pt>
                <c:pt idx="9">
                  <c:v>195</c:v>
                </c:pt>
                <c:pt idx="10">
                  <c:v>195</c:v>
                </c:pt>
                <c:pt idx="11">
                  <c:v>210</c:v>
                </c:pt>
                <c:pt idx="12">
                  <c:v>210</c:v>
                </c:pt>
                <c:pt idx="13">
                  <c:v>210</c:v>
                </c:pt>
                <c:pt idx="14">
                  <c:v>225</c:v>
                </c:pt>
                <c:pt idx="15">
                  <c:v>225</c:v>
                </c:pt>
                <c:pt idx="16">
                  <c:v>225</c:v>
                </c:pt>
                <c:pt idx="17">
                  <c:v>240</c:v>
                </c:pt>
                <c:pt idx="18">
                  <c:v>240</c:v>
                </c:pt>
                <c:pt idx="19">
                  <c:v>240</c:v>
                </c:pt>
                <c:pt idx="20">
                  <c:v>255</c:v>
                </c:pt>
                <c:pt idx="21">
                  <c:v>255</c:v>
                </c:pt>
                <c:pt idx="22">
                  <c:v>255</c:v>
                </c:pt>
                <c:pt idx="23">
                  <c:v>270</c:v>
                </c:pt>
                <c:pt idx="24">
                  <c:v>270</c:v>
                </c:pt>
                <c:pt idx="25">
                  <c:v>270</c:v>
                </c:pt>
                <c:pt idx="26">
                  <c:v>285</c:v>
                </c:pt>
                <c:pt idx="27">
                  <c:v>285</c:v>
                </c:pt>
                <c:pt idx="28">
                  <c:v>285</c:v>
                </c:pt>
                <c:pt idx="29">
                  <c:v>300</c:v>
                </c:pt>
                <c:pt idx="30">
                  <c:v>300</c:v>
                </c:pt>
                <c:pt idx="31">
                  <c:v>300</c:v>
                </c:pt>
                <c:pt idx="32">
                  <c:v>315</c:v>
                </c:pt>
                <c:pt idx="33">
                  <c:v>315</c:v>
                </c:pt>
                <c:pt idx="34">
                  <c:v>315</c:v>
                </c:pt>
                <c:pt idx="35">
                  <c:v>330</c:v>
                </c:pt>
                <c:pt idx="36">
                  <c:v>330</c:v>
                </c:pt>
                <c:pt idx="37">
                  <c:v>330</c:v>
                </c:pt>
                <c:pt idx="38">
                  <c:v>345</c:v>
                </c:pt>
                <c:pt idx="39">
                  <c:v>345</c:v>
                </c:pt>
                <c:pt idx="40">
                  <c:v>345</c:v>
                </c:pt>
                <c:pt idx="41">
                  <c:v>360</c:v>
                </c:pt>
                <c:pt idx="42">
                  <c:v>360</c:v>
                </c:pt>
                <c:pt idx="43">
                  <c:v>360</c:v>
                </c:pt>
                <c:pt idx="44">
                  <c:v>375</c:v>
                </c:pt>
                <c:pt idx="45">
                  <c:v>375</c:v>
                </c:pt>
                <c:pt idx="46">
                  <c:v>375</c:v>
                </c:pt>
                <c:pt idx="47">
                  <c:v>390</c:v>
                </c:pt>
                <c:pt idx="48">
                  <c:v>390</c:v>
                </c:pt>
                <c:pt idx="49">
                  <c:v>390</c:v>
                </c:pt>
                <c:pt idx="50">
                  <c:v>405</c:v>
                </c:pt>
                <c:pt idx="51">
                  <c:v>405</c:v>
                </c:pt>
                <c:pt idx="52">
                  <c:v>405</c:v>
                </c:pt>
                <c:pt idx="53">
                  <c:v>420</c:v>
                </c:pt>
                <c:pt idx="54">
                  <c:v>420</c:v>
                </c:pt>
                <c:pt idx="55">
                  <c:v>420</c:v>
                </c:pt>
                <c:pt idx="56">
                  <c:v>435</c:v>
                </c:pt>
                <c:pt idx="57">
                  <c:v>435</c:v>
                </c:pt>
                <c:pt idx="58">
                  <c:v>435</c:v>
                </c:pt>
                <c:pt idx="59">
                  <c:v>450</c:v>
                </c:pt>
                <c:pt idx="60">
                  <c:v>450</c:v>
                </c:pt>
                <c:pt idx="61">
                  <c:v>450</c:v>
                </c:pt>
                <c:pt idx="62">
                  <c:v>465</c:v>
                </c:pt>
                <c:pt idx="63">
                  <c:v>465</c:v>
                </c:pt>
                <c:pt idx="64">
                  <c:v>465</c:v>
                </c:pt>
                <c:pt idx="65">
                  <c:v>480</c:v>
                </c:pt>
                <c:pt idx="66">
                  <c:v>480</c:v>
                </c:pt>
                <c:pt idx="67">
                  <c:v>480</c:v>
                </c:pt>
                <c:pt idx="68">
                  <c:v>495</c:v>
                </c:pt>
                <c:pt idx="69">
                  <c:v>495</c:v>
                </c:pt>
                <c:pt idx="70">
                  <c:v>495</c:v>
                </c:pt>
                <c:pt idx="71">
                  <c:v>510</c:v>
                </c:pt>
                <c:pt idx="72">
                  <c:v>510</c:v>
                </c:pt>
                <c:pt idx="73">
                  <c:v>510</c:v>
                </c:pt>
                <c:pt idx="74">
                  <c:v>525</c:v>
                </c:pt>
                <c:pt idx="75">
                  <c:v>525</c:v>
                </c:pt>
                <c:pt idx="76">
                  <c:v>525</c:v>
                </c:pt>
                <c:pt idx="77">
                  <c:v>540</c:v>
                </c:pt>
                <c:pt idx="78">
                  <c:v>540</c:v>
                </c:pt>
                <c:pt idx="79">
                  <c:v>540</c:v>
                </c:pt>
                <c:pt idx="80">
                  <c:v>555</c:v>
                </c:pt>
                <c:pt idx="81">
                  <c:v>555</c:v>
                </c:pt>
                <c:pt idx="82">
                  <c:v>555</c:v>
                </c:pt>
                <c:pt idx="83">
                  <c:v>570</c:v>
                </c:pt>
                <c:pt idx="84">
                  <c:v>570</c:v>
                </c:pt>
                <c:pt idx="85">
                  <c:v>570</c:v>
                </c:pt>
                <c:pt idx="86">
                  <c:v>585</c:v>
                </c:pt>
                <c:pt idx="87">
                  <c:v>585</c:v>
                </c:pt>
                <c:pt idx="88">
                  <c:v>585</c:v>
                </c:pt>
                <c:pt idx="89">
                  <c:v>600</c:v>
                </c:pt>
                <c:pt idx="90">
                  <c:v>600</c:v>
                </c:pt>
                <c:pt idx="91">
                  <c:v>600</c:v>
                </c:pt>
                <c:pt idx="92">
                  <c:v>615</c:v>
                </c:pt>
                <c:pt idx="93">
                  <c:v>615</c:v>
                </c:pt>
                <c:pt idx="94">
                  <c:v>615</c:v>
                </c:pt>
                <c:pt idx="95">
                  <c:v>630</c:v>
                </c:pt>
                <c:pt idx="96">
                  <c:v>630</c:v>
                </c:pt>
                <c:pt idx="97">
                  <c:v>630</c:v>
                </c:pt>
                <c:pt idx="98">
                  <c:v>645</c:v>
                </c:pt>
                <c:pt idx="99">
                  <c:v>645</c:v>
                </c:pt>
                <c:pt idx="100">
                  <c:v>645</c:v>
                </c:pt>
                <c:pt idx="101">
                  <c:v>660</c:v>
                </c:pt>
                <c:pt idx="102">
                  <c:v>660</c:v>
                </c:pt>
                <c:pt idx="103">
                  <c:v>660</c:v>
                </c:pt>
                <c:pt idx="104">
                  <c:v>675</c:v>
                </c:pt>
                <c:pt idx="105">
                  <c:v>675</c:v>
                </c:pt>
                <c:pt idx="106">
                  <c:v>675</c:v>
                </c:pt>
                <c:pt idx="107">
                  <c:v>690</c:v>
                </c:pt>
                <c:pt idx="108">
                  <c:v>690</c:v>
                </c:pt>
                <c:pt idx="109">
                  <c:v>690</c:v>
                </c:pt>
                <c:pt idx="110">
                  <c:v>705</c:v>
                </c:pt>
                <c:pt idx="111">
                  <c:v>705</c:v>
                </c:pt>
                <c:pt idx="112">
                  <c:v>705</c:v>
                </c:pt>
                <c:pt idx="113">
                  <c:v>720</c:v>
                </c:pt>
                <c:pt idx="114">
                  <c:v>720</c:v>
                </c:pt>
                <c:pt idx="115">
                  <c:v>720</c:v>
                </c:pt>
                <c:pt idx="116">
                  <c:v>735</c:v>
                </c:pt>
                <c:pt idx="117">
                  <c:v>735</c:v>
                </c:pt>
                <c:pt idx="118">
                  <c:v>735</c:v>
                </c:pt>
                <c:pt idx="119">
                  <c:v>750</c:v>
                </c:pt>
                <c:pt idx="120">
                  <c:v>750</c:v>
                </c:pt>
                <c:pt idx="121">
                  <c:v>750</c:v>
                </c:pt>
                <c:pt idx="122">
                  <c:v>765</c:v>
                </c:pt>
                <c:pt idx="123">
                  <c:v>765</c:v>
                </c:pt>
                <c:pt idx="124">
                  <c:v>765</c:v>
                </c:pt>
                <c:pt idx="125">
                  <c:v>780</c:v>
                </c:pt>
                <c:pt idx="126">
                  <c:v>780</c:v>
                </c:pt>
                <c:pt idx="127">
                  <c:v>780</c:v>
                </c:pt>
                <c:pt idx="128">
                  <c:v>795</c:v>
                </c:pt>
                <c:pt idx="129">
                  <c:v>795</c:v>
                </c:pt>
                <c:pt idx="130">
                  <c:v>795</c:v>
                </c:pt>
                <c:pt idx="131">
                  <c:v>810</c:v>
                </c:pt>
                <c:pt idx="132">
                  <c:v>810</c:v>
                </c:pt>
                <c:pt idx="133">
                  <c:v>810</c:v>
                </c:pt>
                <c:pt idx="134">
                  <c:v>825</c:v>
                </c:pt>
                <c:pt idx="135">
                  <c:v>825</c:v>
                </c:pt>
                <c:pt idx="136">
                  <c:v>825</c:v>
                </c:pt>
                <c:pt idx="137">
                  <c:v>840</c:v>
                </c:pt>
                <c:pt idx="138">
                  <c:v>840</c:v>
                </c:pt>
                <c:pt idx="139">
                  <c:v>840</c:v>
                </c:pt>
                <c:pt idx="140">
                  <c:v>855</c:v>
                </c:pt>
                <c:pt idx="141">
                  <c:v>855</c:v>
                </c:pt>
                <c:pt idx="142">
                  <c:v>855</c:v>
                </c:pt>
                <c:pt idx="143">
                  <c:v>870</c:v>
                </c:pt>
                <c:pt idx="144">
                  <c:v>870</c:v>
                </c:pt>
                <c:pt idx="145">
                  <c:v>870</c:v>
                </c:pt>
                <c:pt idx="146">
                  <c:v>885</c:v>
                </c:pt>
                <c:pt idx="147">
                  <c:v>885</c:v>
                </c:pt>
                <c:pt idx="148">
                  <c:v>885</c:v>
                </c:pt>
                <c:pt idx="149">
                  <c:v>900</c:v>
                </c:pt>
                <c:pt idx="150">
                  <c:v>900</c:v>
                </c:pt>
                <c:pt idx="151">
                  <c:v>900</c:v>
                </c:pt>
                <c:pt idx="152">
                  <c:v>915</c:v>
                </c:pt>
                <c:pt idx="153">
                  <c:v>915</c:v>
                </c:pt>
                <c:pt idx="154">
                  <c:v>915</c:v>
                </c:pt>
                <c:pt idx="155">
                  <c:v>930</c:v>
                </c:pt>
                <c:pt idx="156">
                  <c:v>930</c:v>
                </c:pt>
                <c:pt idx="157">
                  <c:v>930</c:v>
                </c:pt>
                <c:pt idx="158">
                  <c:v>945</c:v>
                </c:pt>
                <c:pt idx="159">
                  <c:v>945</c:v>
                </c:pt>
                <c:pt idx="160">
                  <c:v>945</c:v>
                </c:pt>
                <c:pt idx="161">
                  <c:v>960</c:v>
                </c:pt>
                <c:pt idx="162">
                  <c:v>960</c:v>
                </c:pt>
                <c:pt idx="163">
                  <c:v>960</c:v>
                </c:pt>
                <c:pt idx="164">
                  <c:v>975</c:v>
                </c:pt>
                <c:pt idx="165">
                  <c:v>975</c:v>
                </c:pt>
                <c:pt idx="166">
                  <c:v>975</c:v>
                </c:pt>
                <c:pt idx="167">
                  <c:v>990</c:v>
                </c:pt>
                <c:pt idx="168">
                  <c:v>990</c:v>
                </c:pt>
                <c:pt idx="169">
                  <c:v>990</c:v>
                </c:pt>
                <c:pt idx="170">
                  <c:v>1005</c:v>
                </c:pt>
                <c:pt idx="171">
                  <c:v>1005</c:v>
                </c:pt>
                <c:pt idx="172">
                  <c:v>1005</c:v>
                </c:pt>
                <c:pt idx="173">
                  <c:v>1020</c:v>
                </c:pt>
                <c:pt idx="174">
                  <c:v>1020</c:v>
                </c:pt>
                <c:pt idx="175">
                  <c:v>1020</c:v>
                </c:pt>
                <c:pt idx="176">
                  <c:v>1035</c:v>
                </c:pt>
                <c:pt idx="177">
                  <c:v>1035</c:v>
                </c:pt>
                <c:pt idx="178">
                  <c:v>1035</c:v>
                </c:pt>
                <c:pt idx="179">
                  <c:v>1050</c:v>
                </c:pt>
                <c:pt idx="180">
                  <c:v>1050</c:v>
                </c:pt>
                <c:pt idx="181">
                  <c:v>1050</c:v>
                </c:pt>
                <c:pt idx="182">
                  <c:v>1065</c:v>
                </c:pt>
                <c:pt idx="183">
                  <c:v>1065</c:v>
                </c:pt>
                <c:pt idx="184">
                  <c:v>1065</c:v>
                </c:pt>
                <c:pt idx="185">
                  <c:v>1080</c:v>
                </c:pt>
                <c:pt idx="186">
                  <c:v>1080</c:v>
                </c:pt>
                <c:pt idx="187">
                  <c:v>1080</c:v>
                </c:pt>
                <c:pt idx="188">
                  <c:v>1095</c:v>
                </c:pt>
                <c:pt idx="189">
                  <c:v>1095</c:v>
                </c:pt>
                <c:pt idx="190">
                  <c:v>1095</c:v>
                </c:pt>
                <c:pt idx="191">
                  <c:v>1110</c:v>
                </c:pt>
                <c:pt idx="192">
                  <c:v>1110</c:v>
                </c:pt>
                <c:pt idx="193">
                  <c:v>1110</c:v>
                </c:pt>
                <c:pt idx="194">
                  <c:v>1125</c:v>
                </c:pt>
                <c:pt idx="195">
                  <c:v>1125</c:v>
                </c:pt>
                <c:pt idx="196">
                  <c:v>1125</c:v>
                </c:pt>
                <c:pt idx="197">
                  <c:v>1140</c:v>
                </c:pt>
                <c:pt idx="198">
                  <c:v>1140</c:v>
                </c:pt>
                <c:pt idx="199">
                  <c:v>1140</c:v>
                </c:pt>
                <c:pt idx="200">
                  <c:v>1155</c:v>
                </c:pt>
                <c:pt idx="201">
                  <c:v>1155</c:v>
                </c:pt>
                <c:pt idx="202">
                  <c:v>1155</c:v>
                </c:pt>
                <c:pt idx="203">
                  <c:v>1170</c:v>
                </c:pt>
                <c:pt idx="204">
                  <c:v>1170</c:v>
                </c:pt>
                <c:pt idx="205">
                  <c:v>1170</c:v>
                </c:pt>
                <c:pt idx="206">
                  <c:v>1185</c:v>
                </c:pt>
                <c:pt idx="207">
                  <c:v>1185</c:v>
                </c:pt>
                <c:pt idx="208">
                  <c:v>1185</c:v>
                </c:pt>
                <c:pt idx="209">
                  <c:v>1200</c:v>
                </c:pt>
                <c:pt idx="210">
                  <c:v>1200</c:v>
                </c:pt>
                <c:pt idx="211">
                  <c:v>1200</c:v>
                </c:pt>
                <c:pt idx="212">
                  <c:v>1215</c:v>
                </c:pt>
                <c:pt idx="213">
                  <c:v>1215</c:v>
                </c:pt>
                <c:pt idx="214">
                  <c:v>1215</c:v>
                </c:pt>
                <c:pt idx="215">
                  <c:v>1230</c:v>
                </c:pt>
                <c:pt idx="216">
                  <c:v>1230</c:v>
                </c:pt>
                <c:pt idx="217">
                  <c:v>1230</c:v>
                </c:pt>
                <c:pt idx="218">
                  <c:v>1245</c:v>
                </c:pt>
                <c:pt idx="219">
                  <c:v>1245</c:v>
                </c:pt>
                <c:pt idx="220">
                  <c:v>1245</c:v>
                </c:pt>
                <c:pt idx="221">
                  <c:v>1260</c:v>
                </c:pt>
                <c:pt idx="222">
                  <c:v>1260</c:v>
                </c:pt>
                <c:pt idx="223">
                  <c:v>1260</c:v>
                </c:pt>
                <c:pt idx="224">
                  <c:v>1275</c:v>
                </c:pt>
                <c:pt idx="225">
                  <c:v>1275</c:v>
                </c:pt>
                <c:pt idx="226">
                  <c:v>1275</c:v>
                </c:pt>
                <c:pt idx="227">
                  <c:v>1290</c:v>
                </c:pt>
                <c:pt idx="228">
                  <c:v>1290</c:v>
                </c:pt>
                <c:pt idx="229">
                  <c:v>1290</c:v>
                </c:pt>
                <c:pt idx="230">
                  <c:v>1305</c:v>
                </c:pt>
                <c:pt idx="231">
                  <c:v>1305</c:v>
                </c:pt>
                <c:pt idx="232">
                  <c:v>1305</c:v>
                </c:pt>
                <c:pt idx="233">
                  <c:v>1320</c:v>
                </c:pt>
                <c:pt idx="234">
                  <c:v>1320</c:v>
                </c:pt>
                <c:pt idx="235">
                  <c:v>1320</c:v>
                </c:pt>
                <c:pt idx="236">
                  <c:v>1335</c:v>
                </c:pt>
                <c:pt idx="237">
                  <c:v>1335</c:v>
                </c:pt>
                <c:pt idx="238">
                  <c:v>1335</c:v>
                </c:pt>
                <c:pt idx="239">
                  <c:v>1350</c:v>
                </c:pt>
                <c:pt idx="240">
                  <c:v>1350</c:v>
                </c:pt>
                <c:pt idx="241">
                  <c:v>1350</c:v>
                </c:pt>
                <c:pt idx="242">
                  <c:v>1365</c:v>
                </c:pt>
                <c:pt idx="243">
                  <c:v>1365</c:v>
                </c:pt>
                <c:pt idx="244">
                  <c:v>1365</c:v>
                </c:pt>
                <c:pt idx="245">
                  <c:v>1380</c:v>
                </c:pt>
                <c:pt idx="246">
                  <c:v>1380</c:v>
                </c:pt>
                <c:pt idx="247">
                  <c:v>1380</c:v>
                </c:pt>
                <c:pt idx="248">
                  <c:v>1395</c:v>
                </c:pt>
                <c:pt idx="249">
                  <c:v>1395</c:v>
                </c:pt>
                <c:pt idx="250">
                  <c:v>1395</c:v>
                </c:pt>
                <c:pt idx="251">
                  <c:v>1410</c:v>
                </c:pt>
                <c:pt idx="252">
                  <c:v>1410</c:v>
                </c:pt>
                <c:pt idx="253">
                  <c:v>1410</c:v>
                </c:pt>
                <c:pt idx="254">
                  <c:v>1425</c:v>
                </c:pt>
                <c:pt idx="255">
                  <c:v>1425</c:v>
                </c:pt>
                <c:pt idx="256">
                  <c:v>1425</c:v>
                </c:pt>
                <c:pt idx="257">
                  <c:v>1440</c:v>
                </c:pt>
                <c:pt idx="258">
                  <c:v>1440</c:v>
                </c:pt>
                <c:pt idx="259">
                  <c:v>1440</c:v>
                </c:pt>
                <c:pt idx="260">
                  <c:v>1455</c:v>
                </c:pt>
                <c:pt idx="261">
                  <c:v>1455</c:v>
                </c:pt>
                <c:pt idx="262">
                  <c:v>1455</c:v>
                </c:pt>
                <c:pt idx="263">
                  <c:v>1470</c:v>
                </c:pt>
                <c:pt idx="264">
                  <c:v>1470</c:v>
                </c:pt>
                <c:pt idx="265">
                  <c:v>1470</c:v>
                </c:pt>
                <c:pt idx="266">
                  <c:v>1485</c:v>
                </c:pt>
                <c:pt idx="267">
                  <c:v>1485</c:v>
                </c:pt>
                <c:pt idx="268">
                  <c:v>1485</c:v>
                </c:pt>
                <c:pt idx="269">
                  <c:v>1500</c:v>
                </c:pt>
                <c:pt idx="270">
                  <c:v>1500</c:v>
                </c:pt>
                <c:pt idx="271">
                  <c:v>1500</c:v>
                </c:pt>
                <c:pt idx="272">
                  <c:v>1515</c:v>
                </c:pt>
                <c:pt idx="273">
                  <c:v>1515</c:v>
                </c:pt>
                <c:pt idx="274">
                  <c:v>1515</c:v>
                </c:pt>
                <c:pt idx="275">
                  <c:v>1530</c:v>
                </c:pt>
                <c:pt idx="276">
                  <c:v>1530</c:v>
                </c:pt>
                <c:pt idx="277">
                  <c:v>1530</c:v>
                </c:pt>
                <c:pt idx="278">
                  <c:v>1545</c:v>
                </c:pt>
                <c:pt idx="279">
                  <c:v>1545</c:v>
                </c:pt>
                <c:pt idx="280">
                  <c:v>1545</c:v>
                </c:pt>
                <c:pt idx="281">
                  <c:v>1560</c:v>
                </c:pt>
                <c:pt idx="282">
                  <c:v>1560</c:v>
                </c:pt>
                <c:pt idx="283">
                  <c:v>1560</c:v>
                </c:pt>
                <c:pt idx="284">
                  <c:v>1575</c:v>
                </c:pt>
                <c:pt idx="285">
                  <c:v>1575</c:v>
                </c:pt>
                <c:pt idx="286">
                  <c:v>1575</c:v>
                </c:pt>
                <c:pt idx="287">
                  <c:v>1590</c:v>
                </c:pt>
                <c:pt idx="288">
                  <c:v>1590</c:v>
                </c:pt>
                <c:pt idx="289">
                  <c:v>1590</c:v>
                </c:pt>
                <c:pt idx="290">
                  <c:v>1605</c:v>
                </c:pt>
                <c:pt idx="291">
                  <c:v>1605</c:v>
                </c:pt>
                <c:pt idx="292">
                  <c:v>1605</c:v>
                </c:pt>
                <c:pt idx="293">
                  <c:v>1620</c:v>
                </c:pt>
                <c:pt idx="294">
                  <c:v>1620</c:v>
                </c:pt>
                <c:pt idx="295">
                  <c:v>1620</c:v>
                </c:pt>
                <c:pt idx="296">
                  <c:v>1635</c:v>
                </c:pt>
                <c:pt idx="297">
                  <c:v>1635</c:v>
                </c:pt>
                <c:pt idx="298">
                  <c:v>1635</c:v>
                </c:pt>
                <c:pt idx="299">
                  <c:v>1650</c:v>
                </c:pt>
                <c:pt idx="300">
                  <c:v>1650</c:v>
                </c:pt>
                <c:pt idx="301">
                  <c:v>1650</c:v>
                </c:pt>
                <c:pt idx="302">
                  <c:v>1665</c:v>
                </c:pt>
                <c:pt idx="303">
                  <c:v>1665</c:v>
                </c:pt>
                <c:pt idx="304">
                  <c:v>1665</c:v>
                </c:pt>
                <c:pt idx="305">
                  <c:v>1680</c:v>
                </c:pt>
                <c:pt idx="306">
                  <c:v>1680</c:v>
                </c:pt>
                <c:pt idx="307">
                  <c:v>1680</c:v>
                </c:pt>
                <c:pt idx="308">
                  <c:v>1695</c:v>
                </c:pt>
                <c:pt idx="309">
                  <c:v>1695</c:v>
                </c:pt>
                <c:pt idx="310">
                  <c:v>1695</c:v>
                </c:pt>
                <c:pt idx="311">
                  <c:v>1710</c:v>
                </c:pt>
                <c:pt idx="312">
                  <c:v>1710</c:v>
                </c:pt>
                <c:pt idx="313">
                  <c:v>1710</c:v>
                </c:pt>
                <c:pt idx="314">
                  <c:v>1725</c:v>
                </c:pt>
                <c:pt idx="315">
                  <c:v>1725</c:v>
                </c:pt>
                <c:pt idx="316">
                  <c:v>1725</c:v>
                </c:pt>
                <c:pt idx="317">
                  <c:v>1740</c:v>
                </c:pt>
                <c:pt idx="318">
                  <c:v>1740</c:v>
                </c:pt>
                <c:pt idx="319">
                  <c:v>1740</c:v>
                </c:pt>
                <c:pt idx="320">
                  <c:v>1755</c:v>
                </c:pt>
                <c:pt idx="321">
                  <c:v>1755</c:v>
                </c:pt>
                <c:pt idx="322">
                  <c:v>1755</c:v>
                </c:pt>
                <c:pt idx="323">
                  <c:v>1770</c:v>
                </c:pt>
                <c:pt idx="324">
                  <c:v>1770</c:v>
                </c:pt>
                <c:pt idx="325">
                  <c:v>1770</c:v>
                </c:pt>
                <c:pt idx="326">
                  <c:v>1785</c:v>
                </c:pt>
                <c:pt idx="327">
                  <c:v>1785</c:v>
                </c:pt>
                <c:pt idx="328">
                  <c:v>1785</c:v>
                </c:pt>
                <c:pt idx="329">
                  <c:v>1800</c:v>
                </c:pt>
                <c:pt idx="330">
                  <c:v>1800</c:v>
                </c:pt>
                <c:pt idx="331">
                  <c:v>1800</c:v>
                </c:pt>
                <c:pt idx="332">
                  <c:v>1815</c:v>
                </c:pt>
                <c:pt idx="333">
                  <c:v>1815</c:v>
                </c:pt>
                <c:pt idx="334">
                  <c:v>1815</c:v>
                </c:pt>
                <c:pt idx="335">
                  <c:v>1830</c:v>
                </c:pt>
                <c:pt idx="336">
                  <c:v>1830</c:v>
                </c:pt>
                <c:pt idx="337">
                  <c:v>1830</c:v>
                </c:pt>
                <c:pt idx="338">
                  <c:v>1845</c:v>
                </c:pt>
                <c:pt idx="339">
                  <c:v>1845</c:v>
                </c:pt>
                <c:pt idx="340">
                  <c:v>1845</c:v>
                </c:pt>
                <c:pt idx="341">
                  <c:v>1860</c:v>
                </c:pt>
                <c:pt idx="342">
                  <c:v>1860</c:v>
                </c:pt>
                <c:pt idx="343">
                  <c:v>1860</c:v>
                </c:pt>
                <c:pt idx="344">
                  <c:v>1875</c:v>
                </c:pt>
                <c:pt idx="345">
                  <c:v>1875</c:v>
                </c:pt>
                <c:pt idx="346">
                  <c:v>1875</c:v>
                </c:pt>
                <c:pt idx="347">
                  <c:v>1890</c:v>
                </c:pt>
                <c:pt idx="348">
                  <c:v>1890</c:v>
                </c:pt>
                <c:pt idx="349">
                  <c:v>1890</c:v>
                </c:pt>
                <c:pt idx="350">
                  <c:v>1905</c:v>
                </c:pt>
                <c:pt idx="351">
                  <c:v>1905</c:v>
                </c:pt>
                <c:pt idx="352">
                  <c:v>1905</c:v>
                </c:pt>
                <c:pt idx="353">
                  <c:v>1920</c:v>
                </c:pt>
                <c:pt idx="354">
                  <c:v>1920</c:v>
                </c:pt>
                <c:pt idx="355">
                  <c:v>1920</c:v>
                </c:pt>
                <c:pt idx="356">
                  <c:v>1935</c:v>
                </c:pt>
                <c:pt idx="357">
                  <c:v>1935</c:v>
                </c:pt>
                <c:pt idx="358">
                  <c:v>1935</c:v>
                </c:pt>
                <c:pt idx="359">
                  <c:v>1950</c:v>
                </c:pt>
                <c:pt idx="360">
                  <c:v>1950</c:v>
                </c:pt>
                <c:pt idx="361">
                  <c:v>1950</c:v>
                </c:pt>
                <c:pt idx="362">
                  <c:v>1965</c:v>
                </c:pt>
                <c:pt idx="363">
                  <c:v>1965</c:v>
                </c:pt>
                <c:pt idx="364">
                  <c:v>1965</c:v>
                </c:pt>
                <c:pt idx="365">
                  <c:v>1980</c:v>
                </c:pt>
                <c:pt idx="366">
                  <c:v>1980</c:v>
                </c:pt>
                <c:pt idx="367">
                  <c:v>1980</c:v>
                </c:pt>
                <c:pt idx="368">
                  <c:v>1995</c:v>
                </c:pt>
                <c:pt idx="369">
                  <c:v>1995</c:v>
                </c:pt>
                <c:pt idx="370">
                  <c:v>1995</c:v>
                </c:pt>
                <c:pt idx="371">
                  <c:v>2010</c:v>
                </c:pt>
                <c:pt idx="372">
                  <c:v>2010</c:v>
                </c:pt>
                <c:pt idx="373">
                  <c:v>2010</c:v>
                </c:pt>
                <c:pt idx="374">
                  <c:v>2025</c:v>
                </c:pt>
                <c:pt idx="375">
                  <c:v>2025</c:v>
                </c:pt>
                <c:pt idx="376">
                  <c:v>2025</c:v>
                </c:pt>
                <c:pt idx="377">
                  <c:v>2040</c:v>
                </c:pt>
                <c:pt idx="378">
                  <c:v>2040</c:v>
                </c:pt>
                <c:pt idx="379">
                  <c:v>2040</c:v>
                </c:pt>
                <c:pt idx="380">
                  <c:v>2055</c:v>
                </c:pt>
                <c:pt idx="381">
                  <c:v>2055</c:v>
                </c:pt>
                <c:pt idx="382">
                  <c:v>2055</c:v>
                </c:pt>
                <c:pt idx="383">
                  <c:v>2070</c:v>
                </c:pt>
                <c:pt idx="384">
                  <c:v>2070</c:v>
                </c:pt>
                <c:pt idx="385">
                  <c:v>2070</c:v>
                </c:pt>
                <c:pt idx="386">
                  <c:v>2085</c:v>
                </c:pt>
                <c:pt idx="387">
                  <c:v>2085</c:v>
                </c:pt>
                <c:pt idx="388">
                  <c:v>2085</c:v>
                </c:pt>
                <c:pt idx="389">
                  <c:v>2100</c:v>
                </c:pt>
                <c:pt idx="390">
                  <c:v>2100</c:v>
                </c:pt>
                <c:pt idx="391">
                  <c:v>2100</c:v>
                </c:pt>
                <c:pt idx="392">
                  <c:v>2115</c:v>
                </c:pt>
                <c:pt idx="393">
                  <c:v>2115</c:v>
                </c:pt>
                <c:pt idx="394">
                  <c:v>2115</c:v>
                </c:pt>
                <c:pt idx="395">
                  <c:v>2130</c:v>
                </c:pt>
                <c:pt idx="396">
                  <c:v>2130</c:v>
                </c:pt>
                <c:pt idx="397">
                  <c:v>2130</c:v>
                </c:pt>
                <c:pt idx="398">
                  <c:v>2145</c:v>
                </c:pt>
                <c:pt idx="399">
                  <c:v>2145</c:v>
                </c:pt>
                <c:pt idx="400">
                  <c:v>2145</c:v>
                </c:pt>
                <c:pt idx="401">
                  <c:v>2160</c:v>
                </c:pt>
                <c:pt idx="402">
                  <c:v>2160</c:v>
                </c:pt>
                <c:pt idx="403">
                  <c:v>2160</c:v>
                </c:pt>
                <c:pt idx="404">
                  <c:v>2175</c:v>
                </c:pt>
                <c:pt idx="405">
                  <c:v>2175</c:v>
                </c:pt>
                <c:pt idx="406">
                  <c:v>2175</c:v>
                </c:pt>
                <c:pt idx="407">
                  <c:v>2190</c:v>
                </c:pt>
                <c:pt idx="408">
                  <c:v>2190</c:v>
                </c:pt>
                <c:pt idx="409">
                  <c:v>2190</c:v>
                </c:pt>
                <c:pt idx="410">
                  <c:v>2205</c:v>
                </c:pt>
                <c:pt idx="411">
                  <c:v>2205</c:v>
                </c:pt>
                <c:pt idx="412">
                  <c:v>2205</c:v>
                </c:pt>
                <c:pt idx="413">
                  <c:v>2220</c:v>
                </c:pt>
                <c:pt idx="414">
                  <c:v>2220</c:v>
                </c:pt>
                <c:pt idx="415">
                  <c:v>2220</c:v>
                </c:pt>
                <c:pt idx="416">
                  <c:v>2235</c:v>
                </c:pt>
                <c:pt idx="417">
                  <c:v>2235</c:v>
                </c:pt>
                <c:pt idx="418">
                  <c:v>2235</c:v>
                </c:pt>
                <c:pt idx="419">
                  <c:v>2250</c:v>
                </c:pt>
                <c:pt idx="420">
                  <c:v>2250</c:v>
                </c:pt>
                <c:pt idx="421">
                  <c:v>2250</c:v>
                </c:pt>
                <c:pt idx="422">
                  <c:v>2265</c:v>
                </c:pt>
                <c:pt idx="423">
                  <c:v>2265</c:v>
                </c:pt>
                <c:pt idx="424">
                  <c:v>2265</c:v>
                </c:pt>
                <c:pt idx="425">
                  <c:v>2280</c:v>
                </c:pt>
                <c:pt idx="426">
                  <c:v>2280</c:v>
                </c:pt>
                <c:pt idx="427">
                  <c:v>2280</c:v>
                </c:pt>
                <c:pt idx="428">
                  <c:v>2295</c:v>
                </c:pt>
                <c:pt idx="429">
                  <c:v>2295</c:v>
                </c:pt>
                <c:pt idx="430">
                  <c:v>2295</c:v>
                </c:pt>
                <c:pt idx="431">
                  <c:v>2310</c:v>
                </c:pt>
                <c:pt idx="432">
                  <c:v>2310</c:v>
                </c:pt>
                <c:pt idx="433">
                  <c:v>2310</c:v>
                </c:pt>
                <c:pt idx="434">
                  <c:v>2325</c:v>
                </c:pt>
                <c:pt idx="435">
                  <c:v>2325</c:v>
                </c:pt>
                <c:pt idx="436">
                  <c:v>2325</c:v>
                </c:pt>
                <c:pt idx="437">
                  <c:v>2340</c:v>
                </c:pt>
                <c:pt idx="438">
                  <c:v>2340</c:v>
                </c:pt>
                <c:pt idx="439">
                  <c:v>2340</c:v>
                </c:pt>
                <c:pt idx="440">
                  <c:v>2355</c:v>
                </c:pt>
                <c:pt idx="441">
                  <c:v>2355</c:v>
                </c:pt>
                <c:pt idx="442">
                  <c:v>2355</c:v>
                </c:pt>
                <c:pt idx="443">
                  <c:v>2370</c:v>
                </c:pt>
                <c:pt idx="444">
                  <c:v>2370</c:v>
                </c:pt>
                <c:pt idx="445">
                  <c:v>2370</c:v>
                </c:pt>
                <c:pt idx="446">
                  <c:v>2385</c:v>
                </c:pt>
                <c:pt idx="447">
                  <c:v>2385</c:v>
                </c:pt>
                <c:pt idx="448">
                  <c:v>2385</c:v>
                </c:pt>
                <c:pt idx="449">
                  <c:v>2400</c:v>
                </c:pt>
                <c:pt idx="450">
                  <c:v>2400</c:v>
                </c:pt>
                <c:pt idx="451">
                  <c:v>2400</c:v>
                </c:pt>
                <c:pt idx="452">
                  <c:v>2415</c:v>
                </c:pt>
                <c:pt idx="453">
                  <c:v>2415</c:v>
                </c:pt>
                <c:pt idx="454">
                  <c:v>2415</c:v>
                </c:pt>
                <c:pt idx="455">
                  <c:v>2430</c:v>
                </c:pt>
                <c:pt idx="456">
                  <c:v>2430</c:v>
                </c:pt>
                <c:pt idx="457">
                  <c:v>2430</c:v>
                </c:pt>
                <c:pt idx="458">
                  <c:v>2445</c:v>
                </c:pt>
                <c:pt idx="459">
                  <c:v>2445</c:v>
                </c:pt>
                <c:pt idx="460">
                  <c:v>2445</c:v>
                </c:pt>
                <c:pt idx="461">
                  <c:v>2460</c:v>
                </c:pt>
                <c:pt idx="462">
                  <c:v>2460</c:v>
                </c:pt>
                <c:pt idx="463">
                  <c:v>2460</c:v>
                </c:pt>
                <c:pt idx="464">
                  <c:v>2475</c:v>
                </c:pt>
                <c:pt idx="465">
                  <c:v>2475</c:v>
                </c:pt>
                <c:pt idx="466">
                  <c:v>2475</c:v>
                </c:pt>
                <c:pt idx="467">
                  <c:v>2490</c:v>
                </c:pt>
                <c:pt idx="468">
                  <c:v>2490</c:v>
                </c:pt>
                <c:pt idx="469">
                  <c:v>2490</c:v>
                </c:pt>
                <c:pt idx="470">
                  <c:v>2505</c:v>
                </c:pt>
                <c:pt idx="471">
                  <c:v>2505</c:v>
                </c:pt>
                <c:pt idx="472">
                  <c:v>2505</c:v>
                </c:pt>
                <c:pt idx="473">
                  <c:v>2520</c:v>
                </c:pt>
                <c:pt idx="474">
                  <c:v>2520</c:v>
                </c:pt>
                <c:pt idx="475">
                  <c:v>2520</c:v>
                </c:pt>
                <c:pt idx="476">
                  <c:v>2535</c:v>
                </c:pt>
                <c:pt idx="477">
                  <c:v>2535</c:v>
                </c:pt>
                <c:pt idx="478">
                  <c:v>2535</c:v>
                </c:pt>
                <c:pt idx="479">
                  <c:v>2550</c:v>
                </c:pt>
                <c:pt idx="480">
                  <c:v>2550</c:v>
                </c:pt>
                <c:pt idx="481">
                  <c:v>2550</c:v>
                </c:pt>
                <c:pt idx="482">
                  <c:v>2565</c:v>
                </c:pt>
                <c:pt idx="483">
                  <c:v>2565</c:v>
                </c:pt>
                <c:pt idx="484">
                  <c:v>2565</c:v>
                </c:pt>
                <c:pt idx="485">
                  <c:v>2580</c:v>
                </c:pt>
                <c:pt idx="486">
                  <c:v>2580</c:v>
                </c:pt>
                <c:pt idx="487">
                  <c:v>2580</c:v>
                </c:pt>
                <c:pt idx="488">
                  <c:v>2595</c:v>
                </c:pt>
                <c:pt idx="489">
                  <c:v>2595</c:v>
                </c:pt>
                <c:pt idx="490">
                  <c:v>2595</c:v>
                </c:pt>
                <c:pt idx="491">
                  <c:v>2610</c:v>
                </c:pt>
                <c:pt idx="492">
                  <c:v>2610</c:v>
                </c:pt>
                <c:pt idx="493">
                  <c:v>2610</c:v>
                </c:pt>
                <c:pt idx="494">
                  <c:v>2625</c:v>
                </c:pt>
                <c:pt idx="495">
                  <c:v>2625</c:v>
                </c:pt>
                <c:pt idx="496">
                  <c:v>2625</c:v>
                </c:pt>
                <c:pt idx="497">
                  <c:v>2640</c:v>
                </c:pt>
                <c:pt idx="498">
                  <c:v>2640</c:v>
                </c:pt>
                <c:pt idx="499">
                  <c:v>2640</c:v>
                </c:pt>
                <c:pt idx="500">
                  <c:v>2655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Rechenwerte!$P$5</c:f>
              <c:strCache>
                <c:ptCount val="1"/>
                <c:pt idx="0">
                  <c:v>m+3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Rechenwerte!$A$6:$A$506</c:f>
              <c:numCache>
                <c:ptCount val="5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</c:numCache>
            </c:numRef>
          </c:cat>
          <c:val>
            <c:numRef>
              <c:f>Rechenwerte!$P$6:$P$506</c:f>
              <c:numCache>
                <c:ptCount val="501"/>
                <c:pt idx="0">
                  <c:v>200</c:v>
                </c:pt>
                <c:pt idx="1">
                  <c:v>200</c:v>
                </c:pt>
                <c:pt idx="2">
                  <c:v>220</c:v>
                </c:pt>
                <c:pt idx="3">
                  <c:v>220</c:v>
                </c:pt>
                <c:pt idx="4">
                  <c:v>220</c:v>
                </c:pt>
                <c:pt idx="5">
                  <c:v>220</c:v>
                </c:pt>
                <c:pt idx="6">
                  <c:v>240</c:v>
                </c:pt>
                <c:pt idx="7">
                  <c:v>240</c:v>
                </c:pt>
                <c:pt idx="8">
                  <c:v>240</c:v>
                </c:pt>
                <c:pt idx="9">
                  <c:v>240</c:v>
                </c:pt>
                <c:pt idx="10">
                  <c:v>260</c:v>
                </c:pt>
                <c:pt idx="11">
                  <c:v>260</c:v>
                </c:pt>
                <c:pt idx="12">
                  <c:v>260</c:v>
                </c:pt>
                <c:pt idx="13">
                  <c:v>260</c:v>
                </c:pt>
                <c:pt idx="14">
                  <c:v>280</c:v>
                </c:pt>
                <c:pt idx="15">
                  <c:v>280</c:v>
                </c:pt>
                <c:pt idx="16">
                  <c:v>280</c:v>
                </c:pt>
                <c:pt idx="17">
                  <c:v>280</c:v>
                </c:pt>
                <c:pt idx="18">
                  <c:v>300</c:v>
                </c:pt>
                <c:pt idx="19">
                  <c:v>300</c:v>
                </c:pt>
                <c:pt idx="20">
                  <c:v>300</c:v>
                </c:pt>
                <c:pt idx="21">
                  <c:v>300</c:v>
                </c:pt>
                <c:pt idx="22">
                  <c:v>320</c:v>
                </c:pt>
                <c:pt idx="23">
                  <c:v>320</c:v>
                </c:pt>
                <c:pt idx="24">
                  <c:v>320</c:v>
                </c:pt>
                <c:pt idx="25">
                  <c:v>320</c:v>
                </c:pt>
                <c:pt idx="26">
                  <c:v>340</c:v>
                </c:pt>
                <c:pt idx="27">
                  <c:v>340</c:v>
                </c:pt>
                <c:pt idx="28">
                  <c:v>340</c:v>
                </c:pt>
                <c:pt idx="29">
                  <c:v>340</c:v>
                </c:pt>
                <c:pt idx="30">
                  <c:v>360</c:v>
                </c:pt>
                <c:pt idx="31">
                  <c:v>360</c:v>
                </c:pt>
                <c:pt idx="32">
                  <c:v>360</c:v>
                </c:pt>
                <c:pt idx="33">
                  <c:v>360</c:v>
                </c:pt>
                <c:pt idx="34">
                  <c:v>380</c:v>
                </c:pt>
                <c:pt idx="35">
                  <c:v>380</c:v>
                </c:pt>
                <c:pt idx="36">
                  <c:v>380</c:v>
                </c:pt>
                <c:pt idx="37">
                  <c:v>380</c:v>
                </c:pt>
                <c:pt idx="38">
                  <c:v>400</c:v>
                </c:pt>
                <c:pt idx="39">
                  <c:v>400</c:v>
                </c:pt>
                <c:pt idx="40">
                  <c:v>400</c:v>
                </c:pt>
                <c:pt idx="41">
                  <c:v>400</c:v>
                </c:pt>
                <c:pt idx="42">
                  <c:v>420</c:v>
                </c:pt>
                <c:pt idx="43">
                  <c:v>420</c:v>
                </c:pt>
                <c:pt idx="44">
                  <c:v>420</c:v>
                </c:pt>
                <c:pt idx="45">
                  <c:v>420</c:v>
                </c:pt>
                <c:pt idx="46">
                  <c:v>440</c:v>
                </c:pt>
                <c:pt idx="47">
                  <c:v>440</c:v>
                </c:pt>
                <c:pt idx="48">
                  <c:v>440</c:v>
                </c:pt>
                <c:pt idx="49">
                  <c:v>440</c:v>
                </c:pt>
                <c:pt idx="50">
                  <c:v>460</c:v>
                </c:pt>
                <c:pt idx="51">
                  <c:v>460</c:v>
                </c:pt>
                <c:pt idx="52">
                  <c:v>460</c:v>
                </c:pt>
                <c:pt idx="53">
                  <c:v>460</c:v>
                </c:pt>
                <c:pt idx="54">
                  <c:v>480</c:v>
                </c:pt>
                <c:pt idx="55">
                  <c:v>480</c:v>
                </c:pt>
                <c:pt idx="56">
                  <c:v>480</c:v>
                </c:pt>
                <c:pt idx="57">
                  <c:v>480</c:v>
                </c:pt>
                <c:pt idx="58">
                  <c:v>500</c:v>
                </c:pt>
                <c:pt idx="59">
                  <c:v>500</c:v>
                </c:pt>
                <c:pt idx="60">
                  <c:v>500</c:v>
                </c:pt>
                <c:pt idx="61">
                  <c:v>500</c:v>
                </c:pt>
                <c:pt idx="62">
                  <c:v>520</c:v>
                </c:pt>
                <c:pt idx="63">
                  <c:v>520</c:v>
                </c:pt>
                <c:pt idx="64">
                  <c:v>520</c:v>
                </c:pt>
                <c:pt idx="65">
                  <c:v>520</c:v>
                </c:pt>
                <c:pt idx="66">
                  <c:v>540</c:v>
                </c:pt>
                <c:pt idx="67">
                  <c:v>540</c:v>
                </c:pt>
                <c:pt idx="68">
                  <c:v>540</c:v>
                </c:pt>
                <c:pt idx="69">
                  <c:v>540</c:v>
                </c:pt>
                <c:pt idx="70">
                  <c:v>560</c:v>
                </c:pt>
                <c:pt idx="71">
                  <c:v>560</c:v>
                </c:pt>
                <c:pt idx="72">
                  <c:v>560</c:v>
                </c:pt>
                <c:pt idx="73">
                  <c:v>560</c:v>
                </c:pt>
                <c:pt idx="74">
                  <c:v>580</c:v>
                </c:pt>
                <c:pt idx="75">
                  <c:v>580</c:v>
                </c:pt>
                <c:pt idx="76">
                  <c:v>580</c:v>
                </c:pt>
                <c:pt idx="77">
                  <c:v>580</c:v>
                </c:pt>
                <c:pt idx="78">
                  <c:v>600</c:v>
                </c:pt>
                <c:pt idx="79">
                  <c:v>600</c:v>
                </c:pt>
                <c:pt idx="80">
                  <c:v>600</c:v>
                </c:pt>
                <c:pt idx="81">
                  <c:v>600</c:v>
                </c:pt>
                <c:pt idx="82">
                  <c:v>620</c:v>
                </c:pt>
                <c:pt idx="83">
                  <c:v>620</c:v>
                </c:pt>
                <c:pt idx="84">
                  <c:v>620</c:v>
                </c:pt>
                <c:pt idx="85">
                  <c:v>620</c:v>
                </c:pt>
                <c:pt idx="86">
                  <c:v>640</c:v>
                </c:pt>
                <c:pt idx="87">
                  <c:v>640</c:v>
                </c:pt>
                <c:pt idx="88">
                  <c:v>640</c:v>
                </c:pt>
                <c:pt idx="89">
                  <c:v>640</c:v>
                </c:pt>
                <c:pt idx="90">
                  <c:v>660</c:v>
                </c:pt>
                <c:pt idx="91">
                  <c:v>660</c:v>
                </c:pt>
                <c:pt idx="92">
                  <c:v>660</c:v>
                </c:pt>
                <c:pt idx="93">
                  <c:v>660</c:v>
                </c:pt>
                <c:pt idx="94">
                  <c:v>680</c:v>
                </c:pt>
                <c:pt idx="95">
                  <c:v>680</c:v>
                </c:pt>
                <c:pt idx="96">
                  <c:v>680</c:v>
                </c:pt>
                <c:pt idx="97">
                  <c:v>680</c:v>
                </c:pt>
                <c:pt idx="98">
                  <c:v>700</c:v>
                </c:pt>
                <c:pt idx="99">
                  <c:v>700</c:v>
                </c:pt>
                <c:pt idx="100">
                  <c:v>700</c:v>
                </c:pt>
                <c:pt idx="101">
                  <c:v>700</c:v>
                </c:pt>
                <c:pt idx="102">
                  <c:v>720</c:v>
                </c:pt>
                <c:pt idx="103">
                  <c:v>720</c:v>
                </c:pt>
                <c:pt idx="104">
                  <c:v>720</c:v>
                </c:pt>
                <c:pt idx="105">
                  <c:v>720</c:v>
                </c:pt>
                <c:pt idx="106">
                  <c:v>740</c:v>
                </c:pt>
                <c:pt idx="107">
                  <c:v>740</c:v>
                </c:pt>
                <c:pt idx="108">
                  <c:v>740</c:v>
                </c:pt>
                <c:pt idx="109">
                  <c:v>740</c:v>
                </c:pt>
                <c:pt idx="110">
                  <c:v>760</c:v>
                </c:pt>
                <c:pt idx="111">
                  <c:v>760</c:v>
                </c:pt>
                <c:pt idx="112">
                  <c:v>760</c:v>
                </c:pt>
                <c:pt idx="113">
                  <c:v>760</c:v>
                </c:pt>
                <c:pt idx="114">
                  <c:v>780</c:v>
                </c:pt>
                <c:pt idx="115">
                  <c:v>780</c:v>
                </c:pt>
                <c:pt idx="116">
                  <c:v>780</c:v>
                </c:pt>
                <c:pt idx="117">
                  <c:v>780</c:v>
                </c:pt>
                <c:pt idx="118">
                  <c:v>800</c:v>
                </c:pt>
                <c:pt idx="119">
                  <c:v>800</c:v>
                </c:pt>
                <c:pt idx="120">
                  <c:v>800</c:v>
                </c:pt>
                <c:pt idx="121">
                  <c:v>800</c:v>
                </c:pt>
                <c:pt idx="122">
                  <c:v>820</c:v>
                </c:pt>
                <c:pt idx="123">
                  <c:v>820</c:v>
                </c:pt>
                <c:pt idx="124">
                  <c:v>820</c:v>
                </c:pt>
                <c:pt idx="125">
                  <c:v>820</c:v>
                </c:pt>
                <c:pt idx="126">
                  <c:v>840</c:v>
                </c:pt>
                <c:pt idx="127">
                  <c:v>840</c:v>
                </c:pt>
                <c:pt idx="128">
                  <c:v>840</c:v>
                </c:pt>
                <c:pt idx="129">
                  <c:v>840</c:v>
                </c:pt>
                <c:pt idx="130">
                  <c:v>860</c:v>
                </c:pt>
                <c:pt idx="131">
                  <c:v>860</c:v>
                </c:pt>
                <c:pt idx="132">
                  <c:v>860</c:v>
                </c:pt>
                <c:pt idx="133">
                  <c:v>860</c:v>
                </c:pt>
                <c:pt idx="134">
                  <c:v>880</c:v>
                </c:pt>
                <c:pt idx="135">
                  <c:v>880</c:v>
                </c:pt>
                <c:pt idx="136">
                  <c:v>880</c:v>
                </c:pt>
                <c:pt idx="137">
                  <c:v>880</c:v>
                </c:pt>
                <c:pt idx="138">
                  <c:v>900</c:v>
                </c:pt>
                <c:pt idx="139">
                  <c:v>900</c:v>
                </c:pt>
                <c:pt idx="140">
                  <c:v>900</c:v>
                </c:pt>
                <c:pt idx="141">
                  <c:v>900</c:v>
                </c:pt>
                <c:pt idx="142">
                  <c:v>920</c:v>
                </c:pt>
                <c:pt idx="143">
                  <c:v>920</c:v>
                </c:pt>
                <c:pt idx="144">
                  <c:v>920</c:v>
                </c:pt>
                <c:pt idx="145">
                  <c:v>920</c:v>
                </c:pt>
                <c:pt idx="146">
                  <c:v>940</c:v>
                </c:pt>
                <c:pt idx="147">
                  <c:v>940</c:v>
                </c:pt>
                <c:pt idx="148">
                  <c:v>940</c:v>
                </c:pt>
                <c:pt idx="149">
                  <c:v>940</c:v>
                </c:pt>
                <c:pt idx="150">
                  <c:v>960</c:v>
                </c:pt>
                <c:pt idx="151">
                  <c:v>960</c:v>
                </c:pt>
                <c:pt idx="152">
                  <c:v>960</c:v>
                </c:pt>
                <c:pt idx="153">
                  <c:v>960</c:v>
                </c:pt>
                <c:pt idx="154">
                  <c:v>980</c:v>
                </c:pt>
                <c:pt idx="155">
                  <c:v>980</c:v>
                </c:pt>
                <c:pt idx="156">
                  <c:v>980</c:v>
                </c:pt>
                <c:pt idx="157">
                  <c:v>980</c:v>
                </c:pt>
                <c:pt idx="158">
                  <c:v>1000</c:v>
                </c:pt>
                <c:pt idx="159">
                  <c:v>1000</c:v>
                </c:pt>
                <c:pt idx="160">
                  <c:v>1000</c:v>
                </c:pt>
                <c:pt idx="161">
                  <c:v>1000</c:v>
                </c:pt>
                <c:pt idx="162">
                  <c:v>1020</c:v>
                </c:pt>
                <c:pt idx="163">
                  <c:v>1020</c:v>
                </c:pt>
                <c:pt idx="164">
                  <c:v>1020</c:v>
                </c:pt>
                <c:pt idx="165">
                  <c:v>1020</c:v>
                </c:pt>
                <c:pt idx="166">
                  <c:v>1040</c:v>
                </c:pt>
                <c:pt idx="167">
                  <c:v>1040</c:v>
                </c:pt>
                <c:pt idx="168">
                  <c:v>1040</c:v>
                </c:pt>
                <c:pt idx="169">
                  <c:v>1040</c:v>
                </c:pt>
                <c:pt idx="170">
                  <c:v>1060</c:v>
                </c:pt>
                <c:pt idx="171">
                  <c:v>1060</c:v>
                </c:pt>
                <c:pt idx="172">
                  <c:v>1060</c:v>
                </c:pt>
                <c:pt idx="173">
                  <c:v>1060</c:v>
                </c:pt>
                <c:pt idx="174">
                  <c:v>1080</c:v>
                </c:pt>
                <c:pt idx="175">
                  <c:v>1080</c:v>
                </c:pt>
                <c:pt idx="176">
                  <c:v>1080</c:v>
                </c:pt>
                <c:pt idx="177">
                  <c:v>1080</c:v>
                </c:pt>
                <c:pt idx="178">
                  <c:v>1100</c:v>
                </c:pt>
                <c:pt idx="179">
                  <c:v>1100</c:v>
                </c:pt>
                <c:pt idx="180">
                  <c:v>1100</c:v>
                </c:pt>
                <c:pt idx="181">
                  <c:v>1100</c:v>
                </c:pt>
                <c:pt idx="182">
                  <c:v>1120</c:v>
                </c:pt>
                <c:pt idx="183">
                  <c:v>1120</c:v>
                </c:pt>
                <c:pt idx="184">
                  <c:v>1120</c:v>
                </c:pt>
                <c:pt idx="185">
                  <c:v>1120</c:v>
                </c:pt>
                <c:pt idx="186">
                  <c:v>1140</c:v>
                </c:pt>
                <c:pt idx="187">
                  <c:v>1140</c:v>
                </c:pt>
                <c:pt idx="188">
                  <c:v>1140</c:v>
                </c:pt>
                <c:pt idx="189">
                  <c:v>1140</c:v>
                </c:pt>
                <c:pt idx="190">
                  <c:v>1160</c:v>
                </c:pt>
                <c:pt idx="191">
                  <c:v>1160</c:v>
                </c:pt>
                <c:pt idx="192">
                  <c:v>1160</c:v>
                </c:pt>
                <c:pt idx="193">
                  <c:v>1160</c:v>
                </c:pt>
                <c:pt idx="194">
                  <c:v>1180</c:v>
                </c:pt>
                <c:pt idx="195">
                  <c:v>1180</c:v>
                </c:pt>
                <c:pt idx="196">
                  <c:v>1180</c:v>
                </c:pt>
                <c:pt idx="197">
                  <c:v>1180</c:v>
                </c:pt>
                <c:pt idx="198">
                  <c:v>1200</c:v>
                </c:pt>
                <c:pt idx="199">
                  <c:v>1200</c:v>
                </c:pt>
                <c:pt idx="200">
                  <c:v>1200</c:v>
                </c:pt>
                <c:pt idx="201">
                  <c:v>1200</c:v>
                </c:pt>
                <c:pt idx="202">
                  <c:v>1220</c:v>
                </c:pt>
                <c:pt idx="203">
                  <c:v>1220</c:v>
                </c:pt>
                <c:pt idx="204">
                  <c:v>1220</c:v>
                </c:pt>
                <c:pt idx="205">
                  <c:v>1220</c:v>
                </c:pt>
                <c:pt idx="206">
                  <c:v>1240</c:v>
                </c:pt>
                <c:pt idx="207">
                  <c:v>1240</c:v>
                </c:pt>
                <c:pt idx="208">
                  <c:v>1240</c:v>
                </c:pt>
                <c:pt idx="209">
                  <c:v>1240</c:v>
                </c:pt>
                <c:pt idx="210">
                  <c:v>1260</c:v>
                </c:pt>
                <c:pt idx="211">
                  <c:v>1260</c:v>
                </c:pt>
                <c:pt idx="212">
                  <c:v>1260</c:v>
                </c:pt>
                <c:pt idx="213">
                  <c:v>1260</c:v>
                </c:pt>
                <c:pt idx="214">
                  <c:v>1280</c:v>
                </c:pt>
                <c:pt idx="215">
                  <c:v>1280</c:v>
                </c:pt>
                <c:pt idx="216">
                  <c:v>1280</c:v>
                </c:pt>
                <c:pt idx="217">
                  <c:v>1280</c:v>
                </c:pt>
                <c:pt idx="218">
                  <c:v>1300</c:v>
                </c:pt>
                <c:pt idx="219">
                  <c:v>1300</c:v>
                </c:pt>
                <c:pt idx="220">
                  <c:v>1300</c:v>
                </c:pt>
                <c:pt idx="221">
                  <c:v>1300</c:v>
                </c:pt>
                <c:pt idx="222">
                  <c:v>1320</c:v>
                </c:pt>
                <c:pt idx="223">
                  <c:v>1320</c:v>
                </c:pt>
                <c:pt idx="224">
                  <c:v>1320</c:v>
                </c:pt>
                <c:pt idx="225">
                  <c:v>1320</c:v>
                </c:pt>
                <c:pt idx="226">
                  <c:v>1340</c:v>
                </c:pt>
                <c:pt idx="227">
                  <c:v>1340</c:v>
                </c:pt>
                <c:pt idx="228">
                  <c:v>1340</c:v>
                </c:pt>
                <c:pt idx="229">
                  <c:v>1340</c:v>
                </c:pt>
                <c:pt idx="230">
                  <c:v>1360</c:v>
                </c:pt>
                <c:pt idx="231">
                  <c:v>1360</c:v>
                </c:pt>
                <c:pt idx="232">
                  <c:v>1360</c:v>
                </c:pt>
                <c:pt idx="233">
                  <c:v>1360</c:v>
                </c:pt>
                <c:pt idx="234">
                  <c:v>1380</c:v>
                </c:pt>
                <c:pt idx="235">
                  <c:v>1380</c:v>
                </c:pt>
                <c:pt idx="236">
                  <c:v>1380</c:v>
                </c:pt>
                <c:pt idx="237">
                  <c:v>1380</c:v>
                </c:pt>
                <c:pt idx="238">
                  <c:v>1400</c:v>
                </c:pt>
                <c:pt idx="239">
                  <c:v>1400</c:v>
                </c:pt>
                <c:pt idx="240">
                  <c:v>1400</c:v>
                </c:pt>
                <c:pt idx="241">
                  <c:v>1400</c:v>
                </c:pt>
                <c:pt idx="242">
                  <c:v>1420</c:v>
                </c:pt>
                <c:pt idx="243">
                  <c:v>1420</c:v>
                </c:pt>
                <c:pt idx="244">
                  <c:v>1420</c:v>
                </c:pt>
                <c:pt idx="245">
                  <c:v>1420</c:v>
                </c:pt>
                <c:pt idx="246">
                  <c:v>1440</c:v>
                </c:pt>
                <c:pt idx="247">
                  <c:v>1440</c:v>
                </c:pt>
                <c:pt idx="248">
                  <c:v>1440</c:v>
                </c:pt>
                <c:pt idx="249">
                  <c:v>1440</c:v>
                </c:pt>
                <c:pt idx="250">
                  <c:v>1460</c:v>
                </c:pt>
                <c:pt idx="251">
                  <c:v>1460</c:v>
                </c:pt>
                <c:pt idx="252">
                  <c:v>1460</c:v>
                </c:pt>
                <c:pt idx="253">
                  <c:v>1460</c:v>
                </c:pt>
                <c:pt idx="254">
                  <c:v>1480</c:v>
                </c:pt>
                <c:pt idx="255">
                  <c:v>1480</c:v>
                </c:pt>
                <c:pt idx="256">
                  <c:v>1480</c:v>
                </c:pt>
                <c:pt idx="257">
                  <c:v>1480</c:v>
                </c:pt>
                <c:pt idx="258">
                  <c:v>1500</c:v>
                </c:pt>
                <c:pt idx="259">
                  <c:v>1500</c:v>
                </c:pt>
                <c:pt idx="260">
                  <c:v>1500</c:v>
                </c:pt>
                <c:pt idx="261">
                  <c:v>1500</c:v>
                </c:pt>
                <c:pt idx="262">
                  <c:v>1520</c:v>
                </c:pt>
                <c:pt idx="263">
                  <c:v>1520</c:v>
                </c:pt>
                <c:pt idx="264">
                  <c:v>1520</c:v>
                </c:pt>
                <c:pt idx="265">
                  <c:v>1520</c:v>
                </c:pt>
                <c:pt idx="266">
                  <c:v>1540</c:v>
                </c:pt>
                <c:pt idx="267">
                  <c:v>1540</c:v>
                </c:pt>
                <c:pt idx="268">
                  <c:v>1540</c:v>
                </c:pt>
                <c:pt idx="269">
                  <c:v>1540</c:v>
                </c:pt>
                <c:pt idx="270">
                  <c:v>1560</c:v>
                </c:pt>
                <c:pt idx="271">
                  <c:v>1560</c:v>
                </c:pt>
                <c:pt idx="272">
                  <c:v>1560</c:v>
                </c:pt>
                <c:pt idx="273">
                  <c:v>1560</c:v>
                </c:pt>
                <c:pt idx="274">
                  <c:v>1580</c:v>
                </c:pt>
                <c:pt idx="275">
                  <c:v>1580</c:v>
                </c:pt>
                <c:pt idx="276">
                  <c:v>1580</c:v>
                </c:pt>
                <c:pt idx="277">
                  <c:v>1580</c:v>
                </c:pt>
                <c:pt idx="278">
                  <c:v>1600</c:v>
                </c:pt>
                <c:pt idx="279">
                  <c:v>1600</c:v>
                </c:pt>
                <c:pt idx="280">
                  <c:v>1600</c:v>
                </c:pt>
                <c:pt idx="281">
                  <c:v>1600</c:v>
                </c:pt>
                <c:pt idx="282">
                  <c:v>1620</c:v>
                </c:pt>
                <c:pt idx="283">
                  <c:v>1620</c:v>
                </c:pt>
                <c:pt idx="284">
                  <c:v>1620</c:v>
                </c:pt>
                <c:pt idx="285">
                  <c:v>1620</c:v>
                </c:pt>
                <c:pt idx="286">
                  <c:v>1640</c:v>
                </c:pt>
                <c:pt idx="287">
                  <c:v>1640</c:v>
                </c:pt>
                <c:pt idx="288">
                  <c:v>1640</c:v>
                </c:pt>
                <c:pt idx="289">
                  <c:v>1640</c:v>
                </c:pt>
                <c:pt idx="290">
                  <c:v>1660</c:v>
                </c:pt>
                <c:pt idx="291">
                  <c:v>1660</c:v>
                </c:pt>
                <c:pt idx="292">
                  <c:v>1660</c:v>
                </c:pt>
                <c:pt idx="293">
                  <c:v>1660</c:v>
                </c:pt>
                <c:pt idx="294">
                  <c:v>1680</c:v>
                </c:pt>
                <c:pt idx="295">
                  <c:v>1680</c:v>
                </c:pt>
                <c:pt idx="296">
                  <c:v>1680</c:v>
                </c:pt>
                <c:pt idx="297">
                  <c:v>1680</c:v>
                </c:pt>
                <c:pt idx="298">
                  <c:v>1700</c:v>
                </c:pt>
                <c:pt idx="299">
                  <c:v>1700</c:v>
                </c:pt>
                <c:pt idx="300">
                  <c:v>1700</c:v>
                </c:pt>
                <c:pt idx="301">
                  <c:v>1700</c:v>
                </c:pt>
                <c:pt idx="302">
                  <c:v>1720</c:v>
                </c:pt>
                <c:pt idx="303">
                  <c:v>1720</c:v>
                </c:pt>
                <c:pt idx="304">
                  <c:v>1720</c:v>
                </c:pt>
                <c:pt idx="305">
                  <c:v>1720</c:v>
                </c:pt>
                <c:pt idx="306">
                  <c:v>1740</c:v>
                </c:pt>
                <c:pt idx="307">
                  <c:v>1740</c:v>
                </c:pt>
                <c:pt idx="308">
                  <c:v>1740</c:v>
                </c:pt>
                <c:pt idx="309">
                  <c:v>1740</c:v>
                </c:pt>
                <c:pt idx="310">
                  <c:v>1760</c:v>
                </c:pt>
                <c:pt idx="311">
                  <c:v>1760</c:v>
                </c:pt>
                <c:pt idx="312">
                  <c:v>1760</c:v>
                </c:pt>
                <c:pt idx="313">
                  <c:v>1760</c:v>
                </c:pt>
                <c:pt idx="314">
                  <c:v>1780</c:v>
                </c:pt>
                <c:pt idx="315">
                  <c:v>1780</c:v>
                </c:pt>
                <c:pt idx="316">
                  <c:v>1780</c:v>
                </c:pt>
                <c:pt idx="317">
                  <c:v>1780</c:v>
                </c:pt>
                <c:pt idx="318">
                  <c:v>1800</c:v>
                </c:pt>
                <c:pt idx="319">
                  <c:v>1800</c:v>
                </c:pt>
                <c:pt idx="320">
                  <c:v>1800</c:v>
                </c:pt>
                <c:pt idx="321">
                  <c:v>1800</c:v>
                </c:pt>
                <c:pt idx="322">
                  <c:v>1820</c:v>
                </c:pt>
                <c:pt idx="323">
                  <c:v>1820</c:v>
                </c:pt>
                <c:pt idx="324">
                  <c:v>1820</c:v>
                </c:pt>
                <c:pt idx="325">
                  <c:v>1820</c:v>
                </c:pt>
                <c:pt idx="326">
                  <c:v>1840</c:v>
                </c:pt>
                <c:pt idx="327">
                  <c:v>1840</c:v>
                </c:pt>
                <c:pt idx="328">
                  <c:v>1840</c:v>
                </c:pt>
                <c:pt idx="329">
                  <c:v>1840</c:v>
                </c:pt>
                <c:pt idx="330">
                  <c:v>1860</c:v>
                </c:pt>
                <c:pt idx="331">
                  <c:v>1860</c:v>
                </c:pt>
                <c:pt idx="332">
                  <c:v>1860</c:v>
                </c:pt>
                <c:pt idx="333">
                  <c:v>1860</c:v>
                </c:pt>
                <c:pt idx="334">
                  <c:v>1880</c:v>
                </c:pt>
                <c:pt idx="335">
                  <c:v>1880</c:v>
                </c:pt>
                <c:pt idx="336">
                  <c:v>1880</c:v>
                </c:pt>
                <c:pt idx="337">
                  <c:v>1880</c:v>
                </c:pt>
                <c:pt idx="338">
                  <c:v>1900</c:v>
                </c:pt>
                <c:pt idx="339">
                  <c:v>1900</c:v>
                </c:pt>
                <c:pt idx="340">
                  <c:v>1900</c:v>
                </c:pt>
                <c:pt idx="341">
                  <c:v>1900</c:v>
                </c:pt>
                <c:pt idx="342">
                  <c:v>1920</c:v>
                </c:pt>
                <c:pt idx="343">
                  <c:v>1920</c:v>
                </c:pt>
                <c:pt idx="344">
                  <c:v>1920</c:v>
                </c:pt>
                <c:pt idx="345">
                  <c:v>1920</c:v>
                </c:pt>
                <c:pt idx="346">
                  <c:v>1940</c:v>
                </c:pt>
                <c:pt idx="347">
                  <c:v>1940</c:v>
                </c:pt>
                <c:pt idx="348">
                  <c:v>1940</c:v>
                </c:pt>
                <c:pt idx="349">
                  <c:v>1940</c:v>
                </c:pt>
                <c:pt idx="350">
                  <c:v>1960</c:v>
                </c:pt>
                <c:pt idx="351">
                  <c:v>1960</c:v>
                </c:pt>
                <c:pt idx="352">
                  <c:v>1960</c:v>
                </c:pt>
                <c:pt idx="353">
                  <c:v>1960</c:v>
                </c:pt>
                <c:pt idx="354">
                  <c:v>1980</c:v>
                </c:pt>
                <c:pt idx="355">
                  <c:v>1980</c:v>
                </c:pt>
                <c:pt idx="356">
                  <c:v>1980</c:v>
                </c:pt>
                <c:pt idx="357">
                  <c:v>1980</c:v>
                </c:pt>
                <c:pt idx="358">
                  <c:v>2000</c:v>
                </c:pt>
                <c:pt idx="359">
                  <c:v>2000</c:v>
                </c:pt>
                <c:pt idx="360">
                  <c:v>2000</c:v>
                </c:pt>
                <c:pt idx="361">
                  <c:v>2000</c:v>
                </c:pt>
                <c:pt idx="362">
                  <c:v>2020</c:v>
                </c:pt>
                <c:pt idx="363">
                  <c:v>2020</c:v>
                </c:pt>
                <c:pt idx="364">
                  <c:v>2020</c:v>
                </c:pt>
                <c:pt idx="365">
                  <c:v>2020</c:v>
                </c:pt>
                <c:pt idx="366">
                  <c:v>2040</c:v>
                </c:pt>
                <c:pt idx="367">
                  <c:v>2040</c:v>
                </c:pt>
                <c:pt idx="368">
                  <c:v>2040</c:v>
                </c:pt>
                <c:pt idx="369">
                  <c:v>2040</c:v>
                </c:pt>
                <c:pt idx="370">
                  <c:v>2060</c:v>
                </c:pt>
                <c:pt idx="371">
                  <c:v>2060</c:v>
                </c:pt>
                <c:pt idx="372">
                  <c:v>2060</c:v>
                </c:pt>
                <c:pt idx="373">
                  <c:v>2060</c:v>
                </c:pt>
                <c:pt idx="374">
                  <c:v>2080</c:v>
                </c:pt>
                <c:pt idx="375">
                  <c:v>2080</c:v>
                </c:pt>
                <c:pt idx="376">
                  <c:v>2080</c:v>
                </c:pt>
                <c:pt idx="377">
                  <c:v>2080</c:v>
                </c:pt>
                <c:pt idx="378">
                  <c:v>2100</c:v>
                </c:pt>
                <c:pt idx="379">
                  <c:v>2100</c:v>
                </c:pt>
                <c:pt idx="380">
                  <c:v>2100</c:v>
                </c:pt>
                <c:pt idx="381">
                  <c:v>2100</c:v>
                </c:pt>
                <c:pt idx="382">
                  <c:v>2120</c:v>
                </c:pt>
                <c:pt idx="383">
                  <c:v>2120</c:v>
                </c:pt>
                <c:pt idx="384">
                  <c:v>2120</c:v>
                </c:pt>
                <c:pt idx="385">
                  <c:v>2120</c:v>
                </c:pt>
                <c:pt idx="386">
                  <c:v>2140</c:v>
                </c:pt>
                <c:pt idx="387">
                  <c:v>2140</c:v>
                </c:pt>
                <c:pt idx="388">
                  <c:v>2140</c:v>
                </c:pt>
                <c:pt idx="389">
                  <c:v>2140</c:v>
                </c:pt>
                <c:pt idx="390">
                  <c:v>2160</c:v>
                </c:pt>
                <c:pt idx="391">
                  <c:v>2160</c:v>
                </c:pt>
                <c:pt idx="392">
                  <c:v>2160</c:v>
                </c:pt>
                <c:pt idx="393">
                  <c:v>2160</c:v>
                </c:pt>
                <c:pt idx="394">
                  <c:v>2180</c:v>
                </c:pt>
                <c:pt idx="395">
                  <c:v>2180</c:v>
                </c:pt>
                <c:pt idx="396">
                  <c:v>2180</c:v>
                </c:pt>
                <c:pt idx="397">
                  <c:v>2180</c:v>
                </c:pt>
                <c:pt idx="398">
                  <c:v>2200</c:v>
                </c:pt>
                <c:pt idx="399">
                  <c:v>2200</c:v>
                </c:pt>
                <c:pt idx="400">
                  <c:v>2200</c:v>
                </c:pt>
                <c:pt idx="401">
                  <c:v>2200</c:v>
                </c:pt>
                <c:pt idx="402">
                  <c:v>2220</c:v>
                </c:pt>
                <c:pt idx="403">
                  <c:v>2220</c:v>
                </c:pt>
                <c:pt idx="404">
                  <c:v>2220</c:v>
                </c:pt>
                <c:pt idx="405">
                  <c:v>2220</c:v>
                </c:pt>
                <c:pt idx="406">
                  <c:v>2240</c:v>
                </c:pt>
                <c:pt idx="407">
                  <c:v>2240</c:v>
                </c:pt>
                <c:pt idx="408">
                  <c:v>2240</c:v>
                </c:pt>
                <c:pt idx="409">
                  <c:v>2240</c:v>
                </c:pt>
                <c:pt idx="410">
                  <c:v>2260</c:v>
                </c:pt>
                <c:pt idx="411">
                  <c:v>2260</c:v>
                </c:pt>
                <c:pt idx="412">
                  <c:v>2260</c:v>
                </c:pt>
                <c:pt idx="413">
                  <c:v>2260</c:v>
                </c:pt>
                <c:pt idx="414">
                  <c:v>2280</c:v>
                </c:pt>
                <c:pt idx="415">
                  <c:v>2280</c:v>
                </c:pt>
                <c:pt idx="416">
                  <c:v>2280</c:v>
                </c:pt>
                <c:pt idx="417">
                  <c:v>2280</c:v>
                </c:pt>
                <c:pt idx="418">
                  <c:v>2300</c:v>
                </c:pt>
                <c:pt idx="419">
                  <c:v>2300</c:v>
                </c:pt>
                <c:pt idx="420">
                  <c:v>2300</c:v>
                </c:pt>
                <c:pt idx="421">
                  <c:v>2300</c:v>
                </c:pt>
                <c:pt idx="422">
                  <c:v>2320</c:v>
                </c:pt>
                <c:pt idx="423">
                  <c:v>2320</c:v>
                </c:pt>
                <c:pt idx="424">
                  <c:v>2320</c:v>
                </c:pt>
                <c:pt idx="425">
                  <c:v>2320</c:v>
                </c:pt>
                <c:pt idx="426">
                  <c:v>2340</c:v>
                </c:pt>
                <c:pt idx="427">
                  <c:v>2340</c:v>
                </c:pt>
                <c:pt idx="428">
                  <c:v>2340</c:v>
                </c:pt>
                <c:pt idx="429">
                  <c:v>2340</c:v>
                </c:pt>
                <c:pt idx="430">
                  <c:v>2360</c:v>
                </c:pt>
                <c:pt idx="431">
                  <c:v>2360</c:v>
                </c:pt>
                <c:pt idx="432">
                  <c:v>2360</c:v>
                </c:pt>
                <c:pt idx="433">
                  <c:v>2360</c:v>
                </c:pt>
                <c:pt idx="434">
                  <c:v>2380</c:v>
                </c:pt>
                <c:pt idx="435">
                  <c:v>2380</c:v>
                </c:pt>
                <c:pt idx="436">
                  <c:v>2380</c:v>
                </c:pt>
                <c:pt idx="437">
                  <c:v>2380</c:v>
                </c:pt>
                <c:pt idx="438">
                  <c:v>2400</c:v>
                </c:pt>
                <c:pt idx="439">
                  <c:v>2400</c:v>
                </c:pt>
                <c:pt idx="440">
                  <c:v>2400</c:v>
                </c:pt>
                <c:pt idx="441">
                  <c:v>2400</c:v>
                </c:pt>
                <c:pt idx="442">
                  <c:v>2420</c:v>
                </c:pt>
                <c:pt idx="443">
                  <c:v>2420</c:v>
                </c:pt>
                <c:pt idx="444">
                  <c:v>2420</c:v>
                </c:pt>
                <c:pt idx="445">
                  <c:v>2420</c:v>
                </c:pt>
                <c:pt idx="446">
                  <c:v>2440</c:v>
                </c:pt>
                <c:pt idx="447">
                  <c:v>2440</c:v>
                </c:pt>
                <c:pt idx="448">
                  <c:v>2440</c:v>
                </c:pt>
                <c:pt idx="449">
                  <c:v>2440</c:v>
                </c:pt>
                <c:pt idx="450">
                  <c:v>2460</c:v>
                </c:pt>
                <c:pt idx="451">
                  <c:v>2460</c:v>
                </c:pt>
                <c:pt idx="452">
                  <c:v>2460</c:v>
                </c:pt>
                <c:pt idx="453">
                  <c:v>2460</c:v>
                </c:pt>
                <c:pt idx="454">
                  <c:v>2480</c:v>
                </c:pt>
                <c:pt idx="455">
                  <c:v>2480</c:v>
                </c:pt>
                <c:pt idx="456">
                  <c:v>2480</c:v>
                </c:pt>
                <c:pt idx="457">
                  <c:v>2480</c:v>
                </c:pt>
                <c:pt idx="458">
                  <c:v>2500</c:v>
                </c:pt>
                <c:pt idx="459">
                  <c:v>2500</c:v>
                </c:pt>
                <c:pt idx="460">
                  <c:v>2500</c:v>
                </c:pt>
                <c:pt idx="461">
                  <c:v>2500</c:v>
                </c:pt>
                <c:pt idx="462">
                  <c:v>2520</c:v>
                </c:pt>
                <c:pt idx="463">
                  <c:v>2520</c:v>
                </c:pt>
                <c:pt idx="464">
                  <c:v>2520</c:v>
                </c:pt>
                <c:pt idx="465">
                  <c:v>2520</c:v>
                </c:pt>
                <c:pt idx="466">
                  <c:v>2540</c:v>
                </c:pt>
                <c:pt idx="467">
                  <c:v>2540</c:v>
                </c:pt>
                <c:pt idx="468">
                  <c:v>2540</c:v>
                </c:pt>
                <c:pt idx="469">
                  <c:v>2540</c:v>
                </c:pt>
                <c:pt idx="470">
                  <c:v>2560</c:v>
                </c:pt>
                <c:pt idx="471">
                  <c:v>2560</c:v>
                </c:pt>
                <c:pt idx="472">
                  <c:v>2560</c:v>
                </c:pt>
                <c:pt idx="473">
                  <c:v>2560</c:v>
                </c:pt>
                <c:pt idx="474">
                  <c:v>2580</c:v>
                </c:pt>
                <c:pt idx="475">
                  <c:v>2580</c:v>
                </c:pt>
                <c:pt idx="476">
                  <c:v>2580</c:v>
                </c:pt>
                <c:pt idx="477">
                  <c:v>2580</c:v>
                </c:pt>
                <c:pt idx="478">
                  <c:v>2600</c:v>
                </c:pt>
                <c:pt idx="479">
                  <c:v>2600</c:v>
                </c:pt>
                <c:pt idx="480">
                  <c:v>2600</c:v>
                </c:pt>
                <c:pt idx="481">
                  <c:v>2600</c:v>
                </c:pt>
                <c:pt idx="482">
                  <c:v>2620</c:v>
                </c:pt>
                <c:pt idx="483">
                  <c:v>2620</c:v>
                </c:pt>
                <c:pt idx="484">
                  <c:v>2620</c:v>
                </c:pt>
                <c:pt idx="485">
                  <c:v>2620</c:v>
                </c:pt>
                <c:pt idx="486">
                  <c:v>2640</c:v>
                </c:pt>
                <c:pt idx="487">
                  <c:v>2640</c:v>
                </c:pt>
                <c:pt idx="488">
                  <c:v>2640</c:v>
                </c:pt>
                <c:pt idx="489">
                  <c:v>2640</c:v>
                </c:pt>
                <c:pt idx="490">
                  <c:v>2660</c:v>
                </c:pt>
                <c:pt idx="491">
                  <c:v>2660</c:v>
                </c:pt>
                <c:pt idx="492">
                  <c:v>2660</c:v>
                </c:pt>
                <c:pt idx="493">
                  <c:v>2660</c:v>
                </c:pt>
                <c:pt idx="494">
                  <c:v>2680</c:v>
                </c:pt>
                <c:pt idx="495">
                  <c:v>2680</c:v>
                </c:pt>
                <c:pt idx="496">
                  <c:v>2680</c:v>
                </c:pt>
                <c:pt idx="497">
                  <c:v>2680</c:v>
                </c:pt>
                <c:pt idx="498">
                  <c:v>2700</c:v>
                </c:pt>
                <c:pt idx="499">
                  <c:v>2700</c:v>
                </c:pt>
                <c:pt idx="500">
                  <c:v>2700</c:v>
                </c:pt>
              </c:numCache>
            </c:numRef>
          </c:val>
          <c:smooth val="0"/>
        </c:ser>
        <c:marker val="1"/>
        <c:axId val="4881231"/>
        <c:axId val="43931080"/>
      </c:lineChart>
      <c:catAx>
        <c:axId val="4881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Outputmenge</a:t>
                </a:r>
              </a:p>
            </c:rich>
          </c:tx>
          <c:layout>
            <c:manualLayout>
              <c:xMode val="factor"/>
              <c:yMode val="factor"/>
              <c:x val="-0.007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31080"/>
        <c:crosses val="autoZero"/>
        <c:auto val="1"/>
        <c:lblOffset val="100"/>
        <c:tickLblSkip val="50"/>
        <c:tickMarkSkip val="10"/>
        <c:noMultiLvlLbl val="0"/>
      </c:catAx>
      <c:valAx>
        <c:axId val="43931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Kosten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12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25"/>
          <c:y val="0.95475"/>
          <c:w val="0.5567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87401575" right="0.787401575" top="0.984251969" bottom="0.984251969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</xdr:row>
      <xdr:rowOff>9525</xdr:rowOff>
    </xdr:from>
    <xdr:to>
      <xdr:col>5</xdr:col>
      <xdr:colOff>781050</xdr:colOff>
      <xdr:row>5</xdr:row>
      <xdr:rowOff>0</xdr:rowOff>
    </xdr:to>
    <xdr:sp>
      <xdr:nvSpPr>
        <xdr:cNvPr id="1" name="AutoShape 3"/>
        <xdr:cNvSpPr>
          <a:spLocks/>
        </xdr:cNvSpPr>
      </xdr:nvSpPr>
      <xdr:spPr>
        <a:xfrm>
          <a:off x="5276850" y="466725"/>
          <a:ext cx="228600" cy="476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62625"/>
    <xdr:graphicFrame>
      <xdr:nvGraphicFramePr>
        <xdr:cNvPr id="1" name="Shape 1025"/>
        <xdr:cNvGraphicFramePr/>
      </xdr:nvGraphicFramePr>
      <xdr:xfrm>
        <a:off x="0" y="0"/>
        <a:ext cx="92583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62625"/>
    <xdr:graphicFrame>
      <xdr:nvGraphicFramePr>
        <xdr:cNvPr id="1" name="Shape 1025"/>
        <xdr:cNvGraphicFramePr/>
      </xdr:nvGraphicFramePr>
      <xdr:xfrm>
        <a:off x="0" y="0"/>
        <a:ext cx="92583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3"/>
  <sheetViews>
    <sheetView tabSelected="1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7.140625" style="0" customWidth="1"/>
    <col min="2" max="2" width="7.140625" style="0" customWidth="1"/>
    <col min="3" max="3" width="15.421875" style="0" customWidth="1"/>
    <col min="4" max="4" width="16.28125" style="1" customWidth="1"/>
    <col min="5" max="5" width="14.8515625" style="1" customWidth="1"/>
    <col min="6" max="6" width="13.28125" style="1" bestFit="1" customWidth="1"/>
    <col min="7" max="7" width="14.7109375" style="1" customWidth="1"/>
    <col min="8" max="10" width="11.421875" style="1" customWidth="1"/>
    <col min="11" max="11" width="11.421875" style="5" customWidth="1"/>
    <col min="12" max="15" width="11.421875" style="1" customWidth="1"/>
  </cols>
  <sheetData>
    <row r="1" spans="1:15" s="3" customFormat="1" ht="23.25">
      <c r="A1" s="29" t="s">
        <v>25</v>
      </c>
      <c r="B1" s="30"/>
      <c r="C1" s="30"/>
      <c r="D1" s="31"/>
      <c r="E1" s="31"/>
      <c r="F1" s="31"/>
      <c r="G1" s="31"/>
      <c r="H1" s="31"/>
      <c r="I1" s="32"/>
      <c r="J1" s="4"/>
      <c r="K1" s="4"/>
      <c r="L1" s="4"/>
      <c r="M1" s="4"/>
      <c r="N1" s="4"/>
      <c r="O1" s="4"/>
    </row>
    <row r="2" spans="1:11" ht="12.75">
      <c r="A2" s="58"/>
      <c r="B2" s="62"/>
      <c r="C2" s="62"/>
      <c r="D2" s="62"/>
      <c r="E2" s="62"/>
      <c r="F2" s="62"/>
      <c r="G2" s="62"/>
      <c r="H2" s="62"/>
      <c r="I2" s="63"/>
      <c r="K2" s="1"/>
    </row>
    <row r="3" spans="1:11" ht="12.75">
      <c r="A3" s="52"/>
      <c r="B3" s="53"/>
      <c r="C3" s="53"/>
      <c r="D3" s="33" t="s">
        <v>26</v>
      </c>
      <c r="E3" s="5" t="s">
        <v>27</v>
      </c>
      <c r="F3" s="5"/>
      <c r="G3" s="5"/>
      <c r="H3" s="5"/>
      <c r="I3" s="27"/>
      <c r="K3" s="1"/>
    </row>
    <row r="4" spans="1:11" ht="12.75">
      <c r="A4" s="52"/>
      <c r="B4" s="53"/>
      <c r="C4" s="53"/>
      <c r="D4" s="33" t="s">
        <v>28</v>
      </c>
      <c r="E4" s="5" t="s">
        <v>29</v>
      </c>
      <c r="F4" s="5"/>
      <c r="G4" s="5" t="s">
        <v>51</v>
      </c>
      <c r="H4" s="5"/>
      <c r="I4" s="27"/>
      <c r="K4" s="1"/>
    </row>
    <row r="5" spans="1:11" ht="12.75">
      <c r="A5" s="52"/>
      <c r="B5" s="53"/>
      <c r="C5" s="53"/>
      <c r="D5" s="33" t="s">
        <v>30</v>
      </c>
      <c r="E5" s="5" t="s">
        <v>31</v>
      </c>
      <c r="F5" s="5"/>
      <c r="G5" s="5"/>
      <c r="H5" s="5"/>
      <c r="I5" s="27"/>
      <c r="K5" s="1"/>
    </row>
    <row r="6" spans="1:11" ht="12.75">
      <c r="A6" s="52"/>
      <c r="B6" s="53"/>
      <c r="C6" s="53"/>
      <c r="D6" s="5"/>
      <c r="E6" s="5"/>
      <c r="F6" s="5"/>
      <c r="G6" s="5"/>
      <c r="H6" s="5"/>
      <c r="I6" s="27"/>
      <c r="K6" s="1"/>
    </row>
    <row r="7" spans="1:11" ht="12.75">
      <c r="A7" s="52"/>
      <c r="B7" s="53"/>
      <c r="C7" s="53"/>
      <c r="D7" s="33" t="s">
        <v>56</v>
      </c>
      <c r="E7" s="5" t="s">
        <v>0</v>
      </c>
      <c r="F7" s="5"/>
      <c r="G7" s="5"/>
      <c r="H7" s="5"/>
      <c r="I7" s="27"/>
      <c r="K7" s="1"/>
    </row>
    <row r="8" spans="1:11" ht="12.75">
      <c r="A8" s="52"/>
      <c r="B8" s="53"/>
      <c r="C8" s="53"/>
      <c r="D8" s="33" t="s">
        <v>55</v>
      </c>
      <c r="E8" s="5" t="s">
        <v>54</v>
      </c>
      <c r="F8" s="5"/>
      <c r="G8" s="5"/>
      <c r="H8" s="5"/>
      <c r="I8" s="27"/>
      <c r="K8" s="1"/>
    </row>
    <row r="9" spans="1:11" ht="12.75">
      <c r="A9" s="52"/>
      <c r="B9" s="53"/>
      <c r="C9" s="53"/>
      <c r="D9" s="5"/>
      <c r="E9" s="5"/>
      <c r="F9" s="5"/>
      <c r="G9" s="5"/>
      <c r="H9" s="5"/>
      <c r="I9" s="27"/>
      <c r="K9" s="1"/>
    </row>
    <row r="10" spans="1:11" ht="12.75">
      <c r="A10" s="52"/>
      <c r="B10" s="53"/>
      <c r="C10" s="53"/>
      <c r="D10" s="5"/>
      <c r="E10" s="5"/>
      <c r="F10" s="5"/>
      <c r="G10" s="5"/>
      <c r="H10" s="5"/>
      <c r="I10" s="27"/>
      <c r="K10" s="1"/>
    </row>
    <row r="11" spans="1:11" ht="12.75">
      <c r="A11" s="52"/>
      <c r="B11" s="53"/>
      <c r="C11" s="53"/>
      <c r="D11" s="66" t="s">
        <v>32</v>
      </c>
      <c r="E11" s="66"/>
      <c r="F11" s="43"/>
      <c r="G11" s="43"/>
      <c r="H11" s="43"/>
      <c r="I11" s="44"/>
      <c r="K11" s="1"/>
    </row>
    <row r="12" spans="1:11" ht="12.75">
      <c r="A12" s="52"/>
      <c r="B12" s="53"/>
      <c r="C12" s="53"/>
      <c r="D12" s="66"/>
      <c r="E12" s="66"/>
      <c r="F12" s="43"/>
      <c r="G12" s="43"/>
      <c r="H12" s="43"/>
      <c r="I12" s="44"/>
      <c r="K12" s="1"/>
    </row>
    <row r="13" spans="1:11" ht="12.75">
      <c r="A13" s="52"/>
      <c r="B13" s="53"/>
      <c r="C13" s="53"/>
      <c r="D13" s="54"/>
      <c r="E13" s="54"/>
      <c r="F13" s="54"/>
      <c r="G13" s="54"/>
      <c r="H13" s="54"/>
      <c r="I13" s="55"/>
      <c r="K13" s="1"/>
    </row>
    <row r="14" spans="1:15" s="22" customFormat="1" ht="12.75" customHeight="1">
      <c r="A14" s="64" t="s">
        <v>10</v>
      </c>
      <c r="B14" s="65"/>
      <c r="C14" s="18" t="s">
        <v>17</v>
      </c>
      <c r="D14" s="19">
        <v>501</v>
      </c>
      <c r="E14" s="5" t="s">
        <v>38</v>
      </c>
      <c r="F14" s="20" t="s">
        <v>23</v>
      </c>
      <c r="G14" s="20"/>
      <c r="H14" s="21"/>
      <c r="I14" s="27"/>
      <c r="J14" s="5"/>
      <c r="K14" s="5"/>
      <c r="L14" s="5"/>
      <c r="M14" s="5"/>
      <c r="N14" s="5"/>
      <c r="O14" s="5"/>
    </row>
    <row r="15" spans="1:15" s="22" customFormat="1" ht="12.75">
      <c r="A15" s="58" t="s">
        <v>9</v>
      </c>
      <c r="B15" s="62"/>
      <c r="C15" s="23" t="s">
        <v>16</v>
      </c>
      <c r="D15" s="78">
        <v>50</v>
      </c>
      <c r="E15" s="43"/>
      <c r="F15" s="43"/>
      <c r="G15" s="43"/>
      <c r="H15" s="43"/>
      <c r="I15" s="44"/>
      <c r="J15" s="5"/>
      <c r="K15" s="18"/>
      <c r="L15" s="5"/>
      <c r="M15" s="5"/>
      <c r="N15" s="5"/>
      <c r="O15" s="5"/>
    </row>
    <row r="16" spans="1:17" s="22" customFormat="1" ht="12.75">
      <c r="A16" s="42" t="s">
        <v>47</v>
      </c>
      <c r="B16" s="43"/>
      <c r="C16" s="18" t="s">
        <v>18</v>
      </c>
      <c r="D16" s="24">
        <v>5</v>
      </c>
      <c r="E16" s="43"/>
      <c r="F16" s="43"/>
      <c r="G16" s="43"/>
      <c r="H16" s="43"/>
      <c r="I16" s="44"/>
      <c r="J16" s="5"/>
      <c r="K16" s="5"/>
      <c r="L16" s="5"/>
      <c r="M16" s="5"/>
      <c r="N16" s="5"/>
      <c r="O16" s="5"/>
      <c r="Q16" s="5"/>
    </row>
    <row r="17" spans="1:14" s="22" customFormat="1" ht="12.75" customHeight="1">
      <c r="A17" s="64" t="s">
        <v>39</v>
      </c>
      <c r="B17" s="65"/>
      <c r="C17" s="18" t="s">
        <v>19</v>
      </c>
      <c r="D17" s="25">
        <v>1</v>
      </c>
      <c r="E17" s="43" t="str">
        <f>IF(D17&gt;1,"Produktionsfunktion mit sinkenden Skalenerträgen",IF(D17=1,"Produktionsfunktion mit linearen Skalenerträgen","Produktionsfunktion mit steigenden Skalenerträgen"))</f>
        <v>Produktionsfunktion mit linearen Skalenerträgen</v>
      </c>
      <c r="F17" s="43"/>
      <c r="G17" s="43"/>
      <c r="H17" s="45">
        <f>IF(D17&lt;0,"n muss größer 0 sein","")</f>
      </c>
      <c r="I17" s="46"/>
      <c r="J17" s="5"/>
      <c r="K17" s="5"/>
      <c r="L17" s="5"/>
      <c r="M17" s="5"/>
      <c r="N17" s="21"/>
    </row>
    <row r="18" spans="1:15" ht="13.5" thickBot="1">
      <c r="A18" s="60" t="s">
        <v>52</v>
      </c>
      <c r="B18" s="61"/>
      <c r="C18" s="61"/>
      <c r="D18" s="37" t="str">
        <f>IF(E17="Produktionsfunktion mit sinkenden Skalenerträgen","Maschinenparkvariation bringt u.U.Vorteile","Maschinenparkvariation unerheblich")</f>
        <v>Maschinenparkvariation unerheblich</v>
      </c>
      <c r="E18" s="37"/>
      <c r="F18" s="37"/>
      <c r="G18" s="38" t="s">
        <v>53</v>
      </c>
      <c r="H18" s="38"/>
      <c r="I18" s="39"/>
      <c r="N18" s="2"/>
      <c r="O18" s="2"/>
    </row>
    <row r="19" spans="1:17" s="7" customFormat="1" ht="15.75">
      <c r="A19" s="34" t="s">
        <v>40</v>
      </c>
      <c r="B19" s="35"/>
      <c r="C19" s="35"/>
      <c r="D19" s="35"/>
      <c r="E19" s="35"/>
      <c r="F19" s="36"/>
      <c r="G19" s="38"/>
      <c r="H19" s="38"/>
      <c r="I19" s="39"/>
      <c r="J19"/>
      <c r="K19"/>
      <c r="L19"/>
      <c r="M19"/>
      <c r="N19"/>
      <c r="O19"/>
      <c r="P19"/>
      <c r="Q19"/>
    </row>
    <row r="20" spans="1:17" s="7" customFormat="1" ht="12.75">
      <c r="A20" s="58"/>
      <c r="B20" s="62"/>
      <c r="C20" s="56" t="s">
        <v>45</v>
      </c>
      <c r="D20" s="56"/>
      <c r="E20" s="56"/>
      <c r="F20" s="57"/>
      <c r="G20" s="38"/>
      <c r="H20" s="38"/>
      <c r="I20" s="39"/>
      <c r="J20"/>
      <c r="K20"/>
      <c r="L20"/>
      <c r="M20"/>
      <c r="N20"/>
      <c r="O20"/>
      <c r="P20"/>
      <c r="Q20"/>
    </row>
    <row r="21" spans="1:17" s="7" customFormat="1" ht="12.75" customHeight="1">
      <c r="A21" s="58"/>
      <c r="B21" s="62"/>
      <c r="C21" s="26" t="s">
        <v>46</v>
      </c>
      <c r="D21" s="26" t="s">
        <v>43</v>
      </c>
      <c r="E21" s="47" t="s">
        <v>44</v>
      </c>
      <c r="F21" s="48"/>
      <c r="G21" s="38"/>
      <c r="H21" s="38"/>
      <c r="I21" s="39"/>
      <c r="J21"/>
      <c r="K21"/>
      <c r="L21"/>
      <c r="M21"/>
      <c r="N21"/>
      <c r="O21"/>
      <c r="P21"/>
      <c r="Q21"/>
    </row>
    <row r="22" spans="1:17" s="7" customFormat="1" ht="12.75">
      <c r="A22" s="49" t="s">
        <v>41</v>
      </c>
      <c r="B22" s="50"/>
      <c r="C22" s="50"/>
      <c r="D22" s="50"/>
      <c r="E22" s="50"/>
      <c r="F22" s="51"/>
      <c r="G22" s="38"/>
      <c r="H22" s="38"/>
      <c r="I22" s="39"/>
      <c r="J22"/>
      <c r="K22"/>
      <c r="L22"/>
      <c r="M22"/>
      <c r="N22"/>
      <c r="O22"/>
      <c r="P22"/>
      <c r="Q22"/>
    </row>
    <row r="23" spans="1:17" s="7" customFormat="1" ht="12.75">
      <c r="A23" s="58"/>
      <c r="B23" s="22" t="s">
        <v>17</v>
      </c>
      <c r="C23" s="79">
        <v>501</v>
      </c>
      <c r="D23" s="80">
        <v>501</v>
      </c>
      <c r="E23" s="81">
        <v>501</v>
      </c>
      <c r="F23" s="82">
        <v>501</v>
      </c>
      <c r="G23" s="38"/>
      <c r="H23" s="38"/>
      <c r="I23" s="39"/>
      <c r="J23"/>
      <c r="K23"/>
      <c r="L23"/>
      <c r="M23"/>
      <c r="N23"/>
      <c r="O23"/>
      <c r="P23"/>
      <c r="Q23"/>
    </row>
    <row r="24" spans="1:17" s="7" customFormat="1" ht="12.75">
      <c r="A24" s="58"/>
      <c r="B24" s="22" t="s">
        <v>16</v>
      </c>
      <c r="C24" s="83">
        <v>20</v>
      </c>
      <c r="D24" s="84">
        <v>50</v>
      </c>
      <c r="E24" s="85">
        <v>150</v>
      </c>
      <c r="F24" s="86">
        <v>20000</v>
      </c>
      <c r="G24" s="38"/>
      <c r="H24" s="38"/>
      <c r="I24" s="39"/>
      <c r="J24"/>
      <c r="K24"/>
      <c r="L24"/>
      <c r="M24"/>
      <c r="N24"/>
      <c r="O24"/>
      <c r="P24"/>
      <c r="Q24"/>
    </row>
    <row r="25" spans="1:17" s="7" customFormat="1" ht="12.75">
      <c r="A25" s="58"/>
      <c r="B25" s="22" t="s">
        <v>18</v>
      </c>
      <c r="C25" s="83">
        <v>10</v>
      </c>
      <c r="D25" s="84">
        <v>5</v>
      </c>
      <c r="E25" s="85">
        <v>0.5</v>
      </c>
      <c r="F25" s="86">
        <v>0.1</v>
      </c>
      <c r="G25" s="38"/>
      <c r="H25" s="38"/>
      <c r="I25" s="39"/>
      <c r="J25"/>
      <c r="K25"/>
      <c r="L25"/>
      <c r="M25"/>
      <c r="N25"/>
      <c r="O25"/>
      <c r="P25"/>
      <c r="Q25"/>
    </row>
    <row r="26" spans="1:17" s="7" customFormat="1" ht="12.75">
      <c r="A26" s="58"/>
      <c r="B26" s="22" t="s">
        <v>19</v>
      </c>
      <c r="C26" s="87">
        <v>0.5</v>
      </c>
      <c r="D26" s="88">
        <v>1</v>
      </c>
      <c r="E26" s="89">
        <v>1.5</v>
      </c>
      <c r="F26" s="90">
        <v>2.5</v>
      </c>
      <c r="G26" s="38"/>
      <c r="H26" s="38"/>
      <c r="I26" s="39"/>
      <c r="J26"/>
      <c r="K26"/>
      <c r="L26"/>
      <c r="M26"/>
      <c r="N26"/>
      <c r="O26"/>
      <c r="P26"/>
      <c r="Q26"/>
    </row>
    <row r="27" spans="1:17" s="7" customFormat="1" ht="12.75">
      <c r="A27" s="49" t="s">
        <v>48</v>
      </c>
      <c r="B27" s="50"/>
      <c r="C27" s="50"/>
      <c r="D27" s="50"/>
      <c r="E27" s="50"/>
      <c r="F27" s="51"/>
      <c r="G27" s="38"/>
      <c r="H27" s="38"/>
      <c r="I27" s="39"/>
      <c r="J27"/>
      <c r="K27"/>
      <c r="L27"/>
      <c r="M27"/>
      <c r="N27"/>
      <c r="O27"/>
      <c r="P27"/>
      <c r="Q27"/>
    </row>
    <row r="28" spans="1:17" s="7" customFormat="1" ht="12.75">
      <c r="A28" s="58"/>
      <c r="B28" s="22" t="s">
        <v>17</v>
      </c>
      <c r="C28" s="91">
        <v>50</v>
      </c>
      <c r="D28" s="92">
        <v>50</v>
      </c>
      <c r="E28" s="93">
        <v>50</v>
      </c>
      <c r="F28" s="94">
        <v>50</v>
      </c>
      <c r="G28" s="38"/>
      <c r="H28" s="38"/>
      <c r="I28" s="39"/>
      <c r="J28"/>
      <c r="K28"/>
      <c r="L28"/>
      <c r="M28"/>
      <c r="N28"/>
      <c r="O28"/>
      <c r="P28"/>
      <c r="Q28"/>
    </row>
    <row r="29" spans="1:17" s="7" customFormat="1" ht="12.75">
      <c r="A29" s="58"/>
      <c r="B29" s="22" t="s">
        <v>16</v>
      </c>
      <c r="C29" s="83">
        <v>10</v>
      </c>
      <c r="D29" s="84">
        <v>25</v>
      </c>
      <c r="E29" s="85">
        <v>150</v>
      </c>
      <c r="F29" s="86">
        <v>10000</v>
      </c>
      <c r="G29" s="38"/>
      <c r="H29" s="38"/>
      <c r="I29" s="39"/>
      <c r="J29"/>
      <c r="K29"/>
      <c r="L29"/>
      <c r="M29"/>
      <c r="N29"/>
      <c r="O29"/>
      <c r="P29"/>
      <c r="Q29"/>
    </row>
    <row r="30" spans="1:17" s="7" customFormat="1" ht="12.75">
      <c r="A30" s="58"/>
      <c r="B30" s="22" t="s">
        <v>18</v>
      </c>
      <c r="C30" s="83">
        <v>10</v>
      </c>
      <c r="D30" s="84">
        <v>2</v>
      </c>
      <c r="E30" s="85">
        <v>1.5</v>
      </c>
      <c r="F30" s="86">
        <v>1</v>
      </c>
      <c r="G30" s="38"/>
      <c r="H30" s="38"/>
      <c r="I30" s="39"/>
      <c r="J30"/>
      <c r="K30"/>
      <c r="L30"/>
      <c r="M30"/>
      <c r="N30"/>
      <c r="O30"/>
      <c r="P30"/>
      <c r="Q30"/>
    </row>
    <row r="31" spans="1:17" s="7" customFormat="1" ht="13.5" thickBot="1">
      <c r="A31" s="59"/>
      <c r="B31" s="28" t="s">
        <v>19</v>
      </c>
      <c r="C31" s="95">
        <v>0.6</v>
      </c>
      <c r="D31" s="96">
        <v>1</v>
      </c>
      <c r="E31" s="97">
        <v>1.5</v>
      </c>
      <c r="F31" s="98">
        <v>3</v>
      </c>
      <c r="G31" s="40"/>
      <c r="H31" s="40"/>
      <c r="I31" s="41"/>
      <c r="J31"/>
      <c r="K31"/>
      <c r="L31"/>
      <c r="M31"/>
      <c r="N31"/>
      <c r="O31"/>
      <c r="P31"/>
      <c r="Q31"/>
    </row>
    <row r="32" spans="1:17" s="7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s="7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s="7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s="7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s="7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s="7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s="7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s="7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s="7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s="7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s="7" customFormat="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s="7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s="7" customFormat="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s="7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s="7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s="7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s="7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s="7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s="7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s="7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s="7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s="7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s="7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s="7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s="7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s="7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s="7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s="7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s="7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s="7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s="7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s="7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s="7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s="7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s="7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s="7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s="7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s="7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s="7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s="7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s="7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s="8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s="8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s="7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s="7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s="7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s="7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s="7" customFormat="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s="7" customFormat="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s="7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s="7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s="7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s="7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s="7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s="7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s="7" customFormat="1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s="7" customFormat="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s="7" customFormat="1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s="7" customFormat="1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s="7" customFormat="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s="7" customFormat="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s="7" customFormat="1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s="7" customFormat="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s="7" customFormat="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s="7" customFormat="1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s="7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s="7" customFormat="1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s="7" customFormat="1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s="7" customFormat="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s="7" customFormat="1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s="7" customFormat="1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s="7" customFormat="1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s="7" customFormat="1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s="7" customFormat="1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s="7" customFormat="1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s="7" customFormat="1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s="7" customFormat="1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s="7" customFormat="1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s="7" customFormat="1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s="7" customFormat="1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s="7" customFormat="1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s="7" customFormat="1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s="7" customFormat="1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s="7" customFormat="1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s="7" customFormat="1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 s="7" customFormat="1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s="7" customFormat="1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s="7" customFormat="1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s="7" customFormat="1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s="7" customFormat="1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s="7" customFormat="1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s="7" customFormat="1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s="7" customFormat="1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s="7" customFormat="1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s="7" customFormat="1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s="7" customFormat="1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s="7" customFormat="1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s="7" customFormat="1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s="7" customFormat="1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s="7" customFormat="1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s="7" customFormat="1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s="7" customFormat="1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s="7" customFormat="1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s="7" customFormat="1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s="7" customFormat="1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s="7" customFormat="1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s="7" customFormat="1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s="7" customFormat="1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s="7" customFormat="1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s="7" customFormat="1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s="7" customFormat="1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s="7" customFormat="1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s="7" customFormat="1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s="7" customFormat="1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s="7" customFormat="1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s="7" customFormat="1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s="7" customFormat="1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s="7" customFormat="1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s="7" customFormat="1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s="7" customFormat="1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s="7" customFormat="1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s="7" customFormat="1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s="7" customFormat="1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 s="7" customFormat="1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1:17" s="7" customFormat="1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1:17" s="7" customFormat="1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1:17" s="7" customFormat="1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1:17" s="7" customFormat="1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1:17" s="7" customFormat="1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1:17" s="7" customFormat="1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1:17" s="7" customFormat="1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1:17" s="7" customFormat="1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1:17" s="7" customFormat="1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1:17" s="7" customFormat="1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1:17" s="7" customFormat="1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1:17" s="7" customFormat="1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1:17" s="7" customFormat="1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1:17" s="7" customFormat="1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1:17" s="7" customFormat="1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17" s="7" customFormat="1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1:17" s="7" customFormat="1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1:17" s="7" customFormat="1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1:17" s="7" customFormat="1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1:17" s="7" customFormat="1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1:17" s="7" customFormat="1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1:17" s="7" customFormat="1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1:17" s="7" customFormat="1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1:17" s="7" customFormat="1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1:17" s="7" customFormat="1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1:17" s="7" customFormat="1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1:17" s="7" customFormat="1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1:17" s="7" customFormat="1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1:17" s="7" customFormat="1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1:17" s="7" customFormat="1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1:17" s="7" customFormat="1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1:17" s="7" customFormat="1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1:17" s="7" customFormat="1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1:17" s="7" customFormat="1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1:17" s="7" customFormat="1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1:17" s="7" customFormat="1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1:17" s="7" customFormat="1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1:17" s="7" customFormat="1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1:17" s="7" customFormat="1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1:17" s="7" customFormat="1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1:17" s="7" customFormat="1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1:17" s="7" customFormat="1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1:17" s="7" customFormat="1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1:17" s="7" customFormat="1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1:17" s="7" customFormat="1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spans="1:17" s="7" customFormat="1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1:17" s="7" customFormat="1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1:17" s="7" customFormat="1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spans="1:17" s="7" customFormat="1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spans="1:17" s="7" customFormat="1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spans="1:17" s="7" customFormat="1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spans="1:17" s="7" customFormat="1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8" spans="1:17" s="7" customFormat="1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09" spans="1:17" s="7" customFormat="1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</row>
    <row r="210" spans="1:17" s="7" customFormat="1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1:17" s="7" customFormat="1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1:17" s="7" customFormat="1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1:17" s="7" customFormat="1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spans="1:17" s="7" customFormat="1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1:17" s="7" customFormat="1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1:17" s="7" customFormat="1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</row>
    <row r="217" spans="1:17" s="7" customFormat="1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</row>
    <row r="218" spans="1:17" s="7" customFormat="1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</row>
    <row r="219" spans="1:17" s="7" customFormat="1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</row>
    <row r="220" spans="1:17" s="7" customFormat="1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</row>
    <row r="221" spans="1:17" s="7" customFormat="1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</row>
    <row r="222" spans="1:17" s="7" customFormat="1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</row>
    <row r="223" spans="1:17" s="7" customFormat="1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</row>
    <row r="224" spans="1:17" s="7" customFormat="1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</row>
    <row r="225" spans="1:17" s="7" customFormat="1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</row>
    <row r="226" spans="1:17" s="7" customFormat="1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</row>
    <row r="227" spans="1:17" s="7" customFormat="1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</row>
    <row r="228" spans="1:17" s="7" customFormat="1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</row>
    <row r="229" spans="1:17" s="7" customFormat="1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</row>
    <row r="230" spans="1:17" s="7" customFormat="1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</row>
    <row r="231" spans="1:17" s="7" customFormat="1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</row>
    <row r="232" spans="1:17" s="7" customFormat="1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</row>
    <row r="233" spans="1:17" s="7" customFormat="1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</row>
    <row r="234" spans="1:17" s="7" customFormat="1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</row>
    <row r="235" spans="1:17" s="7" customFormat="1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</row>
    <row r="236" spans="1:17" s="7" customFormat="1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</row>
    <row r="237" spans="1:17" s="7" customFormat="1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</row>
    <row r="238" spans="1:17" s="7" customFormat="1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</row>
    <row r="239" spans="1:17" s="7" customFormat="1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</row>
    <row r="240" spans="1:17" s="7" customFormat="1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</row>
    <row r="241" spans="1:17" s="7" customFormat="1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</row>
    <row r="242" spans="1:17" s="7" customFormat="1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</row>
    <row r="243" spans="1:17" s="7" customFormat="1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</row>
    <row r="244" spans="1:17" s="7" customFormat="1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</row>
    <row r="245" spans="1:17" s="7" customFormat="1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</row>
    <row r="246" spans="1:17" s="7" customFormat="1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</row>
    <row r="247" spans="1:17" s="7" customFormat="1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</row>
    <row r="248" spans="1:17" s="7" customFormat="1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</row>
    <row r="249" spans="1:17" s="7" customFormat="1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</row>
    <row r="250" spans="1:17" s="7" customFormat="1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</row>
    <row r="251" spans="1:17" s="7" customFormat="1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</row>
    <row r="252" spans="1:17" s="7" customFormat="1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</row>
    <row r="253" spans="1:17" s="7" customFormat="1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</row>
    <row r="254" spans="1:17" s="7" customFormat="1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</row>
    <row r="255" spans="1:17" s="7" customFormat="1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</row>
    <row r="256" spans="1:17" s="7" customFormat="1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</row>
    <row r="257" spans="1:17" s="7" customFormat="1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</row>
    <row r="258" spans="1:17" s="7" customFormat="1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</row>
    <row r="259" spans="1:17" s="7" customFormat="1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</row>
    <row r="260" spans="1:17" s="7" customFormat="1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</row>
    <row r="261" spans="1:17" s="7" customFormat="1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</row>
    <row r="262" spans="1:17" s="7" customFormat="1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</row>
    <row r="263" spans="1:17" s="7" customFormat="1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</row>
    <row r="264" spans="1:17" s="7" customFormat="1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</row>
    <row r="265" spans="1:17" s="7" customFormat="1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</row>
    <row r="266" spans="1:17" s="7" customFormat="1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</row>
    <row r="267" spans="1:17" s="7" customFormat="1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</row>
    <row r="268" spans="1:17" s="7" customFormat="1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</row>
    <row r="269" spans="1:17" s="7" customFormat="1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</row>
    <row r="270" spans="1:17" s="7" customFormat="1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</row>
    <row r="271" spans="1:17" s="7" customFormat="1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</row>
    <row r="272" spans="1:17" s="7" customFormat="1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</row>
    <row r="273" spans="1:17" s="7" customFormat="1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</row>
    <row r="274" spans="1:17" s="7" customFormat="1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</row>
    <row r="275" spans="1:17" s="7" customFormat="1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</row>
    <row r="276" spans="1:17" s="7" customFormat="1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</row>
    <row r="277" spans="1:17" s="7" customFormat="1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</row>
    <row r="278" spans="1:17" s="7" customFormat="1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</row>
    <row r="279" spans="1:17" s="7" customFormat="1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</row>
    <row r="280" spans="1:17" s="7" customFormat="1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</row>
    <row r="281" spans="1:17" s="7" customFormat="1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</row>
    <row r="282" spans="1:17" s="7" customFormat="1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</row>
    <row r="283" spans="1:17" s="7" customFormat="1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</row>
    <row r="284" spans="1:17" s="7" customFormat="1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</row>
    <row r="285" spans="1:17" s="7" customFormat="1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</row>
    <row r="286" spans="1:17" s="7" customFormat="1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</row>
    <row r="287" spans="1:17" s="7" customFormat="1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</row>
    <row r="288" spans="1:17" s="7" customFormat="1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</row>
    <row r="289" spans="1:17" s="7" customFormat="1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</row>
    <row r="290" spans="1:17" s="7" customFormat="1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</row>
    <row r="291" spans="1:17" s="7" customFormat="1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</row>
    <row r="292" spans="1:17" s="7" customFormat="1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</row>
    <row r="293" spans="1:17" s="7" customFormat="1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</row>
    <row r="294" spans="1:17" s="7" customFormat="1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</row>
    <row r="295" spans="1:17" s="7" customFormat="1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</row>
    <row r="296" spans="1:17" s="7" customFormat="1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</row>
    <row r="297" spans="1:17" s="7" customFormat="1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</row>
    <row r="298" spans="1:17" s="7" customFormat="1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</row>
    <row r="299" spans="1:17" s="7" customFormat="1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</row>
    <row r="300" spans="1:17" s="7" customFormat="1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</row>
    <row r="301" spans="1:17" s="7" customFormat="1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</row>
    <row r="302" spans="1:17" s="7" customFormat="1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</row>
    <row r="303" spans="1:17" s="7" customFormat="1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</row>
    <row r="304" spans="1:17" s="7" customFormat="1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</row>
    <row r="305" spans="1:17" s="7" customFormat="1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</row>
    <row r="306" spans="1:17" s="7" customFormat="1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</row>
    <row r="307" spans="1:17" s="7" customFormat="1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</row>
    <row r="308" spans="1:17" s="7" customFormat="1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</row>
    <row r="309" spans="1:17" s="7" customFormat="1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</row>
    <row r="310" spans="1:17" s="7" customFormat="1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</row>
    <row r="311" spans="1:17" s="7" customFormat="1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</row>
    <row r="312" spans="1:17" s="7" customFormat="1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</row>
    <row r="313" spans="1:17" s="7" customFormat="1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</row>
    <row r="314" spans="1:17" s="7" customFormat="1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</row>
    <row r="315" spans="1:17" s="7" customFormat="1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</row>
    <row r="316" spans="1:17" s="7" customFormat="1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</row>
    <row r="317" spans="1:17" s="7" customFormat="1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</row>
    <row r="318" spans="1:17" s="7" customFormat="1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</row>
    <row r="319" spans="1:17" s="7" customFormat="1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</row>
    <row r="320" spans="1:17" s="7" customFormat="1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</row>
    <row r="321" spans="1:17" s="7" customFormat="1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</row>
    <row r="322" spans="1:17" s="7" customFormat="1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</row>
    <row r="323" spans="1:17" s="7" customFormat="1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</row>
    <row r="324" spans="1:17" s="7" customFormat="1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</row>
    <row r="325" spans="1:17" s="7" customFormat="1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</row>
    <row r="326" spans="1:17" s="7" customFormat="1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</row>
    <row r="327" spans="1:17" s="7" customFormat="1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</row>
    <row r="328" spans="1:17" s="7" customFormat="1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</row>
    <row r="329" spans="1:17" s="7" customFormat="1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</row>
    <row r="330" spans="1:17" s="7" customFormat="1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</row>
    <row r="331" spans="1:17" s="7" customFormat="1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</row>
    <row r="332" spans="1:17" s="7" customFormat="1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</row>
    <row r="333" spans="1:17" s="7" customFormat="1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</row>
    <row r="334" spans="1:17" s="7" customFormat="1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</row>
    <row r="335" spans="1:17" s="7" customFormat="1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</row>
    <row r="336" spans="1:17" s="7" customFormat="1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</row>
    <row r="337" spans="1:17" s="7" customFormat="1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</row>
    <row r="338" spans="1:17" s="7" customFormat="1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</row>
    <row r="339" spans="1:17" s="7" customFormat="1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</row>
    <row r="340" spans="1:17" s="7" customFormat="1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</row>
    <row r="341" spans="1:17" s="7" customFormat="1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</row>
    <row r="342" spans="1:17" s="7" customFormat="1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</row>
    <row r="343" spans="1:17" s="7" customFormat="1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</row>
    <row r="344" spans="1:17" s="7" customFormat="1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</row>
    <row r="345" spans="1:17" s="7" customFormat="1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</row>
    <row r="346" spans="1:17" s="7" customFormat="1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</row>
    <row r="347" spans="1:17" s="7" customFormat="1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</row>
    <row r="348" spans="1:17" s="7" customFormat="1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</row>
    <row r="349" spans="1:17" s="7" customFormat="1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</row>
    <row r="350" spans="1:17" s="7" customFormat="1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</row>
    <row r="351" spans="1:17" s="7" customFormat="1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</row>
    <row r="352" spans="1:17" s="7" customFormat="1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</row>
    <row r="353" spans="1:17" s="7" customFormat="1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</row>
    <row r="354" spans="1:17" s="7" customFormat="1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</row>
    <row r="355" spans="1:17" s="7" customFormat="1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</row>
    <row r="356" spans="1:17" s="7" customFormat="1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</row>
    <row r="357" spans="1:17" s="7" customFormat="1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</row>
    <row r="358" spans="1:17" s="7" customFormat="1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</row>
    <row r="359" spans="1:17" s="7" customFormat="1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</row>
    <row r="360" spans="1:17" s="7" customFormat="1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</row>
    <row r="361" spans="1:17" s="7" customFormat="1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</row>
    <row r="362" spans="1:17" s="7" customFormat="1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</row>
    <row r="363" spans="1:17" s="7" customFormat="1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</row>
    <row r="364" spans="1:17" s="7" customFormat="1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</row>
    <row r="365" spans="1:17" s="7" customFormat="1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</row>
    <row r="366" spans="1:17" s="7" customFormat="1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</row>
    <row r="367" spans="1:17" s="7" customFormat="1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</row>
    <row r="368" spans="1:17" s="7" customFormat="1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</row>
    <row r="369" spans="1:17" s="7" customFormat="1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</row>
    <row r="370" spans="1:17" s="7" customFormat="1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</row>
    <row r="371" spans="1:17" s="7" customFormat="1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</row>
    <row r="372" spans="1:17" s="7" customFormat="1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</row>
    <row r="373" spans="1:17" s="7" customFormat="1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</row>
    <row r="374" spans="1:17" s="7" customFormat="1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</row>
    <row r="375" spans="1:17" s="7" customFormat="1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</row>
    <row r="376" spans="1:17" s="7" customFormat="1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</row>
    <row r="377" spans="1:17" s="7" customFormat="1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</row>
    <row r="378" spans="1:17" s="7" customFormat="1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</row>
    <row r="379" spans="1:17" s="7" customFormat="1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</row>
    <row r="380" spans="1:17" s="7" customFormat="1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</row>
    <row r="381" spans="1:17" s="7" customFormat="1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</row>
    <row r="382" spans="1:17" s="7" customFormat="1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</row>
    <row r="383" spans="1:17" s="7" customFormat="1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</row>
    <row r="384" spans="1:17" s="7" customFormat="1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</row>
    <row r="385" spans="1:17" s="7" customFormat="1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</row>
    <row r="386" spans="1:17" s="7" customFormat="1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</row>
    <row r="387" spans="1:17" s="7" customFormat="1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</row>
    <row r="388" spans="1:17" s="7" customFormat="1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</row>
    <row r="389" spans="1:17" s="7" customFormat="1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</row>
    <row r="390" spans="1:17" s="7" customFormat="1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</row>
    <row r="391" spans="1:17" s="7" customFormat="1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</row>
    <row r="392" spans="1:17" s="7" customFormat="1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</row>
    <row r="393" spans="1:17" s="7" customFormat="1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</row>
    <row r="394" spans="1:17" s="7" customFormat="1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</row>
    <row r="395" spans="1:17" s="7" customFormat="1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</row>
    <row r="396" spans="1:17" s="7" customFormat="1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</row>
    <row r="397" spans="1:17" s="7" customFormat="1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</row>
    <row r="398" spans="1:17" s="7" customFormat="1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</row>
    <row r="399" spans="1:17" s="7" customFormat="1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</row>
    <row r="400" spans="1:17" s="7" customFormat="1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</row>
    <row r="401" spans="1:17" s="7" customFormat="1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</row>
    <row r="402" spans="1:17" s="7" customFormat="1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</row>
    <row r="403" spans="1:17" s="7" customFormat="1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</row>
    <row r="404" spans="1:17" s="7" customFormat="1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</row>
    <row r="405" spans="1:17" s="7" customFormat="1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</row>
    <row r="406" spans="1:17" s="7" customFormat="1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</row>
    <row r="407" spans="1:17" s="7" customFormat="1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</row>
    <row r="408" spans="1:17" s="7" customFormat="1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</row>
    <row r="409" spans="1:17" s="7" customFormat="1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</row>
    <row r="410" spans="1:17" s="7" customFormat="1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</row>
    <row r="411" spans="1:17" s="7" customFormat="1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</row>
    <row r="412" spans="1:17" s="7" customFormat="1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</row>
    <row r="413" spans="1:17" s="7" customFormat="1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</row>
    <row r="414" spans="1:17" s="7" customFormat="1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</row>
    <row r="415" spans="1:17" s="7" customFormat="1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</row>
    <row r="416" spans="1:17" s="7" customFormat="1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</row>
    <row r="417" spans="1:17" s="7" customFormat="1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</row>
    <row r="418" spans="1:17" s="7" customFormat="1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</row>
    <row r="419" spans="1:17" s="7" customFormat="1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</row>
    <row r="420" spans="1:17" s="7" customFormat="1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</row>
    <row r="421" spans="1:17" s="7" customFormat="1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</row>
    <row r="422" spans="1:17" s="7" customFormat="1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</row>
    <row r="423" spans="1:17" s="7" customFormat="1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</row>
    <row r="424" spans="1:17" s="7" customFormat="1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</row>
    <row r="425" spans="1:17" s="7" customFormat="1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</row>
    <row r="426" spans="1:17" s="7" customFormat="1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</row>
    <row r="427" spans="1:17" s="7" customFormat="1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</row>
    <row r="428" spans="1:17" s="7" customFormat="1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</row>
    <row r="429" spans="1:17" s="7" customFormat="1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</row>
    <row r="430" spans="1:17" s="7" customFormat="1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</row>
    <row r="431" spans="1:17" s="7" customFormat="1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</row>
    <row r="432" spans="1:17" s="7" customFormat="1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</row>
    <row r="433" spans="1:17" s="7" customFormat="1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</row>
    <row r="434" spans="1:17" s="7" customFormat="1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</row>
    <row r="435" spans="1:17" s="7" customFormat="1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</row>
    <row r="436" spans="1:17" s="7" customFormat="1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</row>
    <row r="437" spans="1:17" s="7" customFormat="1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</row>
    <row r="438" spans="1:17" s="7" customFormat="1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</row>
    <row r="439" spans="1:17" s="7" customFormat="1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</row>
    <row r="440" spans="1:17" s="7" customFormat="1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</row>
    <row r="441" spans="1:17" s="7" customFormat="1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</row>
    <row r="442" spans="1:17" s="7" customFormat="1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</row>
    <row r="443" spans="1:17" s="7" customFormat="1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</row>
    <row r="444" spans="1:17" s="7" customFormat="1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</row>
    <row r="445" spans="1:17" s="7" customFormat="1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</row>
    <row r="446" spans="1:17" s="7" customFormat="1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</row>
    <row r="447" spans="1:17" s="7" customFormat="1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</row>
    <row r="448" spans="1:17" s="7" customFormat="1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</row>
    <row r="449" spans="1:17" s="7" customFormat="1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</row>
    <row r="450" spans="1:17" s="7" customFormat="1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</row>
    <row r="451" spans="1:17" s="7" customFormat="1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</row>
    <row r="452" spans="1:17" s="7" customFormat="1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</row>
    <row r="453" spans="1:17" s="7" customFormat="1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</row>
    <row r="454" spans="1:17" s="7" customFormat="1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</row>
    <row r="455" spans="1:17" s="7" customFormat="1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</row>
    <row r="456" spans="1:17" s="7" customFormat="1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</row>
    <row r="457" spans="1:17" s="7" customFormat="1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</row>
    <row r="458" spans="1:17" s="7" customFormat="1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</row>
    <row r="459" spans="1:17" s="7" customFormat="1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</row>
    <row r="460" spans="1:17" s="7" customFormat="1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</row>
    <row r="461" spans="1:17" s="7" customFormat="1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</row>
    <row r="462" spans="1:17" s="7" customFormat="1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</row>
    <row r="463" spans="1:17" s="7" customFormat="1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</row>
    <row r="464" spans="1:17" s="7" customFormat="1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</row>
    <row r="465" spans="1:17" s="7" customFormat="1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</row>
    <row r="466" spans="1:17" s="7" customFormat="1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</row>
    <row r="467" spans="1:17" s="7" customFormat="1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</row>
    <row r="468" spans="1:17" s="7" customFormat="1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</row>
    <row r="469" spans="1:17" s="7" customFormat="1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</row>
    <row r="470" spans="1:17" s="7" customFormat="1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</row>
    <row r="471" spans="1:17" s="7" customFormat="1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</row>
    <row r="472" spans="1:17" s="7" customFormat="1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</row>
    <row r="473" spans="1:17" s="7" customFormat="1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</row>
    <row r="474" spans="1:17" s="7" customFormat="1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</row>
    <row r="475" spans="1:17" s="7" customFormat="1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</row>
    <row r="476" spans="1:17" s="7" customFormat="1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</row>
    <row r="477" spans="1:17" s="7" customFormat="1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</row>
    <row r="478" spans="1:17" s="7" customFormat="1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</row>
    <row r="479" spans="1:17" s="7" customFormat="1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</row>
    <row r="480" spans="1:17" s="7" customFormat="1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</row>
    <row r="481" spans="1:17" s="7" customFormat="1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</row>
    <row r="482" spans="1:17" s="7" customFormat="1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</row>
    <row r="483" spans="1:17" s="7" customFormat="1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</row>
    <row r="484" spans="1:17" s="7" customFormat="1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</row>
    <row r="485" spans="1:17" s="7" customFormat="1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</row>
    <row r="486" spans="1:17" s="7" customFormat="1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</row>
    <row r="487" spans="1:17" s="7" customFormat="1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</row>
    <row r="488" spans="1:17" s="7" customFormat="1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</row>
    <row r="489" spans="1:17" s="7" customFormat="1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</row>
    <row r="490" spans="1:17" s="7" customFormat="1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</row>
    <row r="491" spans="1:17" s="7" customFormat="1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</row>
    <row r="492" spans="1:17" s="7" customFormat="1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</row>
    <row r="493" spans="1:17" s="7" customFormat="1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</row>
    <row r="494" spans="1:17" s="7" customFormat="1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</row>
    <row r="495" spans="1:17" s="7" customFormat="1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</row>
    <row r="496" spans="1:17" s="7" customFormat="1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</row>
    <row r="497" spans="1:17" s="7" customFormat="1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</row>
    <row r="498" spans="1:17" s="7" customFormat="1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</row>
    <row r="499" spans="1:17" s="7" customFormat="1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</row>
    <row r="500" spans="1:17" s="7" customFormat="1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</row>
    <row r="501" spans="1:17" s="7" customFormat="1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</row>
    <row r="502" spans="1:17" s="7" customFormat="1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</row>
    <row r="503" spans="1:17" s="7" customFormat="1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</row>
    <row r="504" spans="1:17" s="7" customFormat="1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</row>
    <row r="505" spans="1:17" s="7" customFormat="1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</row>
    <row r="506" spans="1:17" s="7" customFormat="1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</row>
    <row r="507" spans="1:17" s="7" customFormat="1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</row>
    <row r="508" spans="1:17" s="7" customFormat="1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</row>
    <row r="509" spans="1:17" s="7" customFormat="1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</row>
    <row r="510" spans="1:17" s="7" customFormat="1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</row>
    <row r="511" spans="1:17" s="7" customFormat="1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</row>
    <row r="512" spans="1:17" s="7" customFormat="1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</row>
    <row r="513" spans="1:17" s="7" customFormat="1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</row>
    <row r="514" spans="1:17" s="7" customFormat="1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</row>
    <row r="515" spans="1:17" s="7" customFormat="1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</row>
    <row r="516" spans="1:17" s="7" customFormat="1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</row>
    <row r="517" spans="1:17" s="7" customFormat="1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</row>
    <row r="518" spans="1:17" s="7" customFormat="1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</row>
    <row r="519" spans="1:17" s="7" customFormat="1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</row>
    <row r="520" spans="1:17" s="7" customFormat="1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</row>
    <row r="521" spans="1:17" s="7" customFormat="1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</row>
    <row r="522" spans="1:17" s="7" customFormat="1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</row>
    <row r="523" spans="1:17" s="7" customFormat="1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</row>
  </sheetData>
  <sheetProtection/>
  <mergeCells count="23">
    <mergeCell ref="A2:I2"/>
    <mergeCell ref="A17:B17"/>
    <mergeCell ref="D11:E12"/>
    <mergeCell ref="A14:B14"/>
    <mergeCell ref="A15:B15"/>
    <mergeCell ref="D13:I13"/>
    <mergeCell ref="E15:I16"/>
    <mergeCell ref="C20:F20"/>
    <mergeCell ref="A28:A31"/>
    <mergeCell ref="A18:C18"/>
    <mergeCell ref="A27:F27"/>
    <mergeCell ref="A20:B21"/>
    <mergeCell ref="A23:A26"/>
    <mergeCell ref="A19:F19"/>
    <mergeCell ref="D18:F18"/>
    <mergeCell ref="G18:I31"/>
    <mergeCell ref="A16:B16"/>
    <mergeCell ref="F11:I12"/>
    <mergeCell ref="H17:I17"/>
    <mergeCell ref="E17:G17"/>
    <mergeCell ref="E21:F21"/>
    <mergeCell ref="A22:F22"/>
    <mergeCell ref="A3:C1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4"/>
  <drawing r:id="rId3"/>
  <legacyDrawing r:id="rId2"/>
  <oleObjects>
    <oleObject progId="Equation.3" shapeId="19315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506"/>
  <sheetViews>
    <sheetView zoomScalePageLayoutView="0" workbookViewId="0" topLeftCell="A1">
      <selection activeCell="F34" sqref="F34"/>
    </sheetView>
  </sheetViews>
  <sheetFormatPr defaultColWidth="11.421875" defaultRowHeight="12.75"/>
  <cols>
    <col min="1" max="1" width="12.140625" style="0" bestFit="1" customWidth="1"/>
    <col min="2" max="2" width="7.00390625" style="0" bestFit="1" customWidth="1"/>
    <col min="3" max="3" width="2.8515625" style="0" customWidth="1"/>
    <col min="4" max="4" width="13.421875" style="0" customWidth="1"/>
    <col min="5" max="6" width="13.7109375" style="0" bestFit="1" customWidth="1"/>
    <col min="7" max="7" width="11.7109375" style="0" bestFit="1" customWidth="1"/>
    <col min="8" max="8" width="10.8515625" style="0" bestFit="1" customWidth="1"/>
    <col min="9" max="9" width="10.28125" style="0" bestFit="1" customWidth="1"/>
    <col min="12" max="12" width="15.28125" style="0" bestFit="1" customWidth="1"/>
    <col min="13" max="13" width="15.00390625" style="0" bestFit="1" customWidth="1"/>
    <col min="14" max="14" width="17.28125" style="0" bestFit="1" customWidth="1"/>
    <col min="15" max="17" width="12.7109375" style="0" bestFit="1" customWidth="1"/>
  </cols>
  <sheetData>
    <row r="1" spans="1:17" ht="20.25">
      <c r="A1" s="73" t="s">
        <v>42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2.75">
      <c r="A2" s="7"/>
      <c r="B2" s="7"/>
      <c r="C2" s="7"/>
      <c r="D2" s="7"/>
      <c r="E2" s="7"/>
      <c r="F2" s="6"/>
      <c r="G2" s="6"/>
      <c r="H2" s="6"/>
      <c r="I2" s="7"/>
      <c r="J2" s="7"/>
      <c r="K2" s="7"/>
      <c r="L2" s="7"/>
      <c r="M2" s="7"/>
      <c r="N2" s="7"/>
      <c r="O2" s="7"/>
      <c r="P2" s="7"/>
      <c r="Q2" s="7"/>
    </row>
    <row r="3" spans="1:17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67" t="s">
        <v>34</v>
      </c>
      <c r="M3" s="68"/>
      <c r="N3" s="68"/>
      <c r="O3" s="68"/>
      <c r="P3" s="68"/>
      <c r="Q3" s="69"/>
    </row>
    <row r="4" spans="1:17" ht="12.75">
      <c r="A4" s="9" t="s">
        <v>0</v>
      </c>
      <c r="B4" s="74" t="s">
        <v>20</v>
      </c>
      <c r="C4" s="75"/>
      <c r="D4" s="17" t="s">
        <v>1</v>
      </c>
      <c r="E4" s="17" t="s">
        <v>11</v>
      </c>
      <c r="F4" s="17" t="s">
        <v>2</v>
      </c>
      <c r="G4" s="17" t="s">
        <v>49</v>
      </c>
      <c r="H4" s="17" t="s">
        <v>7</v>
      </c>
      <c r="I4" s="17" t="s">
        <v>14</v>
      </c>
      <c r="J4" s="17" t="s">
        <v>3</v>
      </c>
      <c r="K4" s="16"/>
      <c r="L4" s="70" t="s">
        <v>35</v>
      </c>
      <c r="M4" s="71"/>
      <c r="N4" s="71"/>
      <c r="O4" s="71"/>
      <c r="P4" s="71"/>
      <c r="Q4" s="72"/>
    </row>
    <row r="5" spans="1:17" ht="12.75">
      <c r="A5" s="10" t="s">
        <v>6</v>
      </c>
      <c r="B5" s="76"/>
      <c r="C5" s="77"/>
      <c r="D5" s="15" t="s">
        <v>5</v>
      </c>
      <c r="E5" s="15" t="s">
        <v>12</v>
      </c>
      <c r="F5" s="15" t="s">
        <v>13</v>
      </c>
      <c r="G5" s="15" t="s">
        <v>50</v>
      </c>
      <c r="H5" s="15" t="s">
        <v>4</v>
      </c>
      <c r="I5" s="15" t="s">
        <v>15</v>
      </c>
      <c r="J5" s="15" t="s">
        <v>8</v>
      </c>
      <c r="K5" s="16"/>
      <c r="L5" s="12" t="s">
        <v>36</v>
      </c>
      <c r="M5" s="12" t="s">
        <v>37</v>
      </c>
      <c r="N5" s="13" t="s">
        <v>24</v>
      </c>
      <c r="O5" s="14" t="s">
        <v>21</v>
      </c>
      <c r="P5" s="14" t="s">
        <v>22</v>
      </c>
      <c r="Q5" s="14" t="s">
        <v>33</v>
      </c>
    </row>
    <row r="6" spans="1:17" ht="12.75">
      <c r="A6" s="10">
        <v>0</v>
      </c>
      <c r="B6" s="10" t="str">
        <f>IF(A6/Einstellungen!D$14-INT(A6/Einstellungen!D$14)=0,"Grenze","")</f>
        <v>Grenze</v>
      </c>
      <c r="C6" s="10">
        <f>COUNTIF(B5:B$6,"Grenze")</f>
        <v>1</v>
      </c>
      <c r="D6" s="15">
        <f>Einstellungen!D15</f>
        <v>50</v>
      </c>
      <c r="E6" s="15">
        <f>(Einstellungen!D$16*(A6-INT(A6/Einstellungen!D$14)*Einstellungen!D$14)^Einstellungen!D$17)+(INT(A6/Einstellungen!D$14)*(Einstellungen!D$16*Einstellungen!D$14^Einstellungen!D$17))</f>
        <v>0</v>
      </c>
      <c r="F6" s="15">
        <f aca="true" t="shared" si="0" ref="F6:F69">D6+E6</f>
        <v>50</v>
      </c>
      <c r="G6" s="15"/>
      <c r="H6" s="15"/>
      <c r="I6" s="15"/>
      <c r="J6" s="15"/>
      <c r="K6" s="16"/>
      <c r="L6" s="15">
        <f aca="true" t="shared" si="1" ref="L6:L69">F6</f>
        <v>50</v>
      </c>
      <c r="M6" s="15">
        <f>(($C6)*Einstellungen!$D$15)+((Einstellungen!$D$16*(ROUND(($A6/($C6)),0))^Einstellungen!$D$17)*($C6))</f>
        <v>50</v>
      </c>
      <c r="N6" s="15">
        <f>(($C6+1)*Einstellungen!$D$15)+((Einstellungen!$D$16*(ROUND(($A6/($C6+1)),0))^Einstellungen!$D$17)*($C6+1))</f>
        <v>100</v>
      </c>
      <c r="O6" s="15">
        <f>(($C6+2)*Einstellungen!$D$15)+((Einstellungen!$D$16*(ROUND(($A6/($C6+2)),0))^Einstellungen!$D$17)*($C6+2))</f>
        <v>150</v>
      </c>
      <c r="P6" s="15">
        <f>(($C6+3)*Einstellungen!$D$15)+((Einstellungen!$D$16*(ROUND(($A6/($C6+3)),0))^Einstellungen!$D$17)*($C6+3))</f>
        <v>200</v>
      </c>
      <c r="Q6" s="15">
        <f aca="true" t="shared" si="2" ref="Q6:Q69">MIN(L6,M6,N6,O6,P6)</f>
        <v>50</v>
      </c>
    </row>
    <row r="7" spans="1:17" ht="12.75">
      <c r="A7" s="11">
        <v>1</v>
      </c>
      <c r="B7" s="11">
        <f>IF(A7/Einstellungen!D$14-INT(A7/Einstellungen!D$14)=0,"Grenze","")</f>
      </c>
      <c r="C7" s="11">
        <f>COUNTIF(B6:B$6,"Grenze")</f>
        <v>1</v>
      </c>
      <c r="D7" s="12">
        <f>(INT((A7-1)/Einstellungen!D$14)+1)*Einstellungen!D$15</f>
        <v>50</v>
      </c>
      <c r="E7" s="12">
        <f>(Einstellungen!D$16*(A7-INT(A7/Einstellungen!D$14)*Einstellungen!D$14)^Einstellungen!D$17)+(INT(A7/Einstellungen!D$14)*(Einstellungen!D$16*Einstellungen!D$14^Einstellungen!D$17))</f>
        <v>5</v>
      </c>
      <c r="F7" s="12">
        <f t="shared" si="0"/>
        <v>55</v>
      </c>
      <c r="G7" s="12">
        <f aca="true" t="shared" si="3" ref="G7:G70">E7-E6</f>
        <v>5</v>
      </c>
      <c r="H7" s="12">
        <f aca="true" t="shared" si="4" ref="H7:H70">D7/A7</f>
        <v>50</v>
      </c>
      <c r="I7" s="12">
        <f aca="true" t="shared" si="5" ref="I7:I70">E7/A7</f>
        <v>5</v>
      </c>
      <c r="J7" s="12">
        <f aca="true" t="shared" si="6" ref="J7:J70">F7/A7</f>
        <v>55</v>
      </c>
      <c r="K7" s="16"/>
      <c r="L7" s="12">
        <f t="shared" si="1"/>
        <v>55</v>
      </c>
      <c r="M7" s="12">
        <f>(($C7)*Einstellungen!$D$15)+((Einstellungen!$D$16*(ROUND(($A7/($C7)),0))^Einstellungen!$D$17)*($C7))</f>
        <v>55</v>
      </c>
      <c r="N7" s="12">
        <f>(($C7+1)*Einstellungen!$D$15)+((Einstellungen!$D$16*(ROUND(($A7/($C7+1)),0))^Einstellungen!$D$17)*($C7+1))</f>
        <v>110</v>
      </c>
      <c r="O7" s="12">
        <f>(($C7+2)*Einstellungen!$D$15)+((Einstellungen!$D$16*(ROUND(($A7/($C7+2)),0))^Einstellungen!$D$17)*($C7+2))</f>
        <v>150</v>
      </c>
      <c r="P7" s="12">
        <f>(($C7+3)*Einstellungen!$D$15)+((Einstellungen!$D$16*(ROUND(($A7/($C7+3)),0))^Einstellungen!$D$17)*($C7+3))</f>
        <v>200</v>
      </c>
      <c r="Q7" s="12">
        <f t="shared" si="2"/>
        <v>55</v>
      </c>
    </row>
    <row r="8" spans="1:17" ht="12.75">
      <c r="A8" s="11">
        <v>2</v>
      </c>
      <c r="B8" s="11">
        <f>IF(A8/Einstellungen!D$14-INT(A8/Einstellungen!D$14)=0,"Grenze","")</f>
      </c>
      <c r="C8" s="11">
        <f>COUNTIF(B$6:B7,"Grenze")</f>
        <v>1</v>
      </c>
      <c r="D8" s="12">
        <f>(INT((A8-1)/Einstellungen!D$14)+1)*Einstellungen!D$15</f>
        <v>50</v>
      </c>
      <c r="E8" s="12">
        <f>(Einstellungen!D$16*(A8-INT(A8/Einstellungen!D$14)*Einstellungen!D$14)^Einstellungen!D$17)+(INT(A8/Einstellungen!D$14)*(Einstellungen!D$16*Einstellungen!D$14^Einstellungen!D$17))</f>
        <v>10</v>
      </c>
      <c r="F8" s="12">
        <f t="shared" si="0"/>
        <v>60</v>
      </c>
      <c r="G8" s="12">
        <f t="shared" si="3"/>
        <v>5</v>
      </c>
      <c r="H8" s="12">
        <f t="shared" si="4"/>
        <v>25</v>
      </c>
      <c r="I8" s="12">
        <f t="shared" si="5"/>
        <v>5</v>
      </c>
      <c r="J8" s="12">
        <f t="shared" si="6"/>
        <v>30</v>
      </c>
      <c r="K8" s="16"/>
      <c r="L8" s="12">
        <f t="shared" si="1"/>
        <v>60</v>
      </c>
      <c r="M8" s="12">
        <f>(($C8)*Einstellungen!$D$15)+((Einstellungen!$D$16*(ROUND(($A8/($C8)),0))^Einstellungen!$D$17)*($C8))</f>
        <v>60</v>
      </c>
      <c r="N8" s="12">
        <f>(($C8+1)*Einstellungen!$D$15)+((Einstellungen!$D$16*(ROUND(($A8/($C8+1)),0))^Einstellungen!$D$17)*($C8+1))</f>
        <v>110</v>
      </c>
      <c r="O8" s="12">
        <f>(($C8+2)*Einstellungen!$D$15)+((Einstellungen!$D$16*(ROUND(($A8/($C8+2)),0))^Einstellungen!$D$17)*($C8+2))</f>
        <v>165</v>
      </c>
      <c r="P8" s="12">
        <f>(($C8+3)*Einstellungen!$D$15)+((Einstellungen!$D$16*(ROUND(($A8/($C8+3)),0))^Einstellungen!$D$17)*($C8+3))</f>
        <v>220</v>
      </c>
      <c r="Q8" s="12">
        <f t="shared" si="2"/>
        <v>60</v>
      </c>
    </row>
    <row r="9" spans="1:17" ht="12.75">
      <c r="A9" s="11">
        <v>3</v>
      </c>
      <c r="B9" s="11">
        <f>IF(A9/Einstellungen!D$14-INT(A9/Einstellungen!D$14)=0,"Grenze","")</f>
      </c>
      <c r="C9" s="11">
        <f>COUNTIF(B$6:B8,"Grenze")</f>
        <v>1</v>
      </c>
      <c r="D9" s="12">
        <f>(INT((A9-1)/Einstellungen!D$14)+1)*Einstellungen!D$15</f>
        <v>50</v>
      </c>
      <c r="E9" s="12">
        <f>(Einstellungen!D$16*(A9-INT(A9/Einstellungen!D$14)*Einstellungen!D$14)^Einstellungen!D$17)+(INT(A9/Einstellungen!D$14)*(Einstellungen!D$16*Einstellungen!D$14^Einstellungen!D$17))</f>
        <v>15</v>
      </c>
      <c r="F9" s="12">
        <f t="shared" si="0"/>
        <v>65</v>
      </c>
      <c r="G9" s="12">
        <f t="shared" si="3"/>
        <v>5</v>
      </c>
      <c r="H9" s="12">
        <f t="shared" si="4"/>
        <v>16.666666666666668</v>
      </c>
      <c r="I9" s="12">
        <f t="shared" si="5"/>
        <v>5</v>
      </c>
      <c r="J9" s="12">
        <f t="shared" si="6"/>
        <v>21.666666666666668</v>
      </c>
      <c r="K9" s="16"/>
      <c r="L9" s="12">
        <f t="shared" si="1"/>
        <v>65</v>
      </c>
      <c r="M9" s="12">
        <f>(($C9)*Einstellungen!$D$15)+((Einstellungen!$D$16*(ROUND(($A9/($C9)),0))^Einstellungen!$D$17)*($C9))</f>
        <v>65</v>
      </c>
      <c r="N9" s="12">
        <f>(($C9+1)*Einstellungen!$D$15)+((Einstellungen!$D$16*(ROUND(($A9/($C9+1)),0))^Einstellungen!$D$17)*($C9+1))</f>
        <v>120</v>
      </c>
      <c r="O9" s="12">
        <f>(($C9+2)*Einstellungen!$D$15)+((Einstellungen!$D$16*(ROUND(($A9/($C9+2)),0))^Einstellungen!$D$17)*($C9+2))</f>
        <v>165</v>
      </c>
      <c r="P9" s="12">
        <f>(($C9+3)*Einstellungen!$D$15)+((Einstellungen!$D$16*(ROUND(($A9/($C9+3)),0))^Einstellungen!$D$17)*($C9+3))</f>
        <v>220</v>
      </c>
      <c r="Q9" s="12">
        <f t="shared" si="2"/>
        <v>65</v>
      </c>
    </row>
    <row r="10" spans="1:17" ht="12.75">
      <c r="A10" s="11">
        <v>4</v>
      </c>
      <c r="B10" s="11">
        <f>IF(A10/Einstellungen!D$14-INT(A10/Einstellungen!D$14)=0,"Grenze","")</f>
      </c>
      <c r="C10" s="11">
        <f>COUNTIF(B$6:B9,"Grenze")</f>
        <v>1</v>
      </c>
      <c r="D10" s="12">
        <f>(INT((A10-1)/Einstellungen!D$14)+1)*Einstellungen!D$15</f>
        <v>50</v>
      </c>
      <c r="E10" s="12">
        <f>(Einstellungen!D$16*(A10-INT(A10/Einstellungen!D$14)*Einstellungen!D$14)^Einstellungen!D$17)+(INT(A10/Einstellungen!D$14)*(Einstellungen!D$16*Einstellungen!D$14^Einstellungen!D$17))</f>
        <v>20</v>
      </c>
      <c r="F10" s="12">
        <f t="shared" si="0"/>
        <v>70</v>
      </c>
      <c r="G10" s="12">
        <f t="shared" si="3"/>
        <v>5</v>
      </c>
      <c r="H10" s="12">
        <f t="shared" si="4"/>
        <v>12.5</v>
      </c>
      <c r="I10" s="12">
        <f t="shared" si="5"/>
        <v>5</v>
      </c>
      <c r="J10" s="12">
        <f t="shared" si="6"/>
        <v>17.5</v>
      </c>
      <c r="K10" s="16"/>
      <c r="L10" s="12">
        <f t="shared" si="1"/>
        <v>70</v>
      </c>
      <c r="M10" s="12">
        <f>(($C10)*Einstellungen!$D$15)+((Einstellungen!$D$16*(ROUND(($A10/($C10)),0))^Einstellungen!$D$17)*($C10))</f>
        <v>70</v>
      </c>
      <c r="N10" s="12">
        <f>(($C10+1)*Einstellungen!$D$15)+((Einstellungen!$D$16*(ROUND(($A10/($C10+1)),0))^Einstellungen!$D$17)*($C10+1))</f>
        <v>120</v>
      </c>
      <c r="O10" s="12">
        <f>(($C10+2)*Einstellungen!$D$15)+((Einstellungen!$D$16*(ROUND(($A10/($C10+2)),0))^Einstellungen!$D$17)*($C10+2))</f>
        <v>165</v>
      </c>
      <c r="P10" s="12">
        <f>(($C10+3)*Einstellungen!$D$15)+((Einstellungen!$D$16*(ROUND(($A10/($C10+3)),0))^Einstellungen!$D$17)*($C10+3))</f>
        <v>220</v>
      </c>
      <c r="Q10" s="12">
        <f t="shared" si="2"/>
        <v>70</v>
      </c>
    </row>
    <row r="11" spans="1:17" ht="12.75">
      <c r="A11" s="11">
        <v>5</v>
      </c>
      <c r="B11" s="11">
        <f>IF(A11/Einstellungen!D$14-INT(A11/Einstellungen!D$14)=0,"Grenze","")</f>
      </c>
      <c r="C11" s="11">
        <f>COUNTIF(B$6:B10,"Grenze")</f>
        <v>1</v>
      </c>
      <c r="D11" s="12">
        <f>(INT((A11-1)/Einstellungen!D$14)+1)*Einstellungen!D$15</f>
        <v>50</v>
      </c>
      <c r="E11" s="12">
        <f>(Einstellungen!D$16*(A11-INT(A11/Einstellungen!D$14)*Einstellungen!D$14)^Einstellungen!D$17)+(INT(A11/Einstellungen!D$14)*(Einstellungen!D$16*Einstellungen!D$14^Einstellungen!D$17))</f>
        <v>25</v>
      </c>
      <c r="F11" s="12">
        <f t="shared" si="0"/>
        <v>75</v>
      </c>
      <c r="G11" s="12">
        <f t="shared" si="3"/>
        <v>5</v>
      </c>
      <c r="H11" s="12">
        <f t="shared" si="4"/>
        <v>10</v>
      </c>
      <c r="I11" s="12">
        <f t="shared" si="5"/>
        <v>5</v>
      </c>
      <c r="J11" s="12">
        <f t="shared" si="6"/>
        <v>15</v>
      </c>
      <c r="K11" s="16"/>
      <c r="L11" s="12">
        <f t="shared" si="1"/>
        <v>75</v>
      </c>
      <c r="M11" s="12">
        <f>(($C11)*Einstellungen!$D$15)+((Einstellungen!$D$16*(ROUND(($A11/($C11)),0))^Einstellungen!$D$17)*($C11))</f>
        <v>75</v>
      </c>
      <c r="N11" s="12">
        <f>(($C11+1)*Einstellungen!$D$15)+((Einstellungen!$D$16*(ROUND(($A11/($C11+1)),0))^Einstellungen!$D$17)*($C11+1))</f>
        <v>130</v>
      </c>
      <c r="O11" s="12">
        <f>(($C11+2)*Einstellungen!$D$15)+((Einstellungen!$D$16*(ROUND(($A11/($C11+2)),0))^Einstellungen!$D$17)*($C11+2))</f>
        <v>180</v>
      </c>
      <c r="P11" s="12">
        <f>(($C11+3)*Einstellungen!$D$15)+((Einstellungen!$D$16*(ROUND(($A11/($C11+3)),0))^Einstellungen!$D$17)*($C11+3))</f>
        <v>220</v>
      </c>
      <c r="Q11" s="12">
        <f t="shared" si="2"/>
        <v>75</v>
      </c>
    </row>
    <row r="12" spans="1:17" ht="12.75">
      <c r="A12" s="11">
        <v>6</v>
      </c>
      <c r="B12" s="11">
        <f>IF(A12/Einstellungen!D$14-INT(A12/Einstellungen!D$14)=0,"Grenze","")</f>
      </c>
      <c r="C12" s="11">
        <f>COUNTIF(B$6:B11,"Grenze")</f>
        <v>1</v>
      </c>
      <c r="D12" s="12">
        <f>(INT((A12-1)/Einstellungen!D$14)+1)*Einstellungen!D$15</f>
        <v>50</v>
      </c>
      <c r="E12" s="12">
        <f>(Einstellungen!D$16*(A12-INT(A12/Einstellungen!D$14)*Einstellungen!D$14)^Einstellungen!D$17)+(INT(A12/Einstellungen!D$14)*(Einstellungen!D$16*Einstellungen!D$14^Einstellungen!D$17))</f>
        <v>30</v>
      </c>
      <c r="F12" s="12">
        <f t="shared" si="0"/>
        <v>80</v>
      </c>
      <c r="G12" s="12">
        <f t="shared" si="3"/>
        <v>5</v>
      </c>
      <c r="H12" s="12">
        <f t="shared" si="4"/>
        <v>8.333333333333334</v>
      </c>
      <c r="I12" s="12">
        <f t="shared" si="5"/>
        <v>5</v>
      </c>
      <c r="J12" s="12">
        <f t="shared" si="6"/>
        <v>13.333333333333334</v>
      </c>
      <c r="K12" s="16"/>
      <c r="L12" s="12">
        <f t="shared" si="1"/>
        <v>80</v>
      </c>
      <c r="M12" s="12">
        <f>(($C12)*Einstellungen!$D$15)+((Einstellungen!$D$16*(ROUND(($A12/($C12)),0))^Einstellungen!$D$17)*($C12))</f>
        <v>80</v>
      </c>
      <c r="N12" s="12">
        <f>(($C12+1)*Einstellungen!$D$15)+((Einstellungen!$D$16*(ROUND(($A12/($C12+1)),0))^Einstellungen!$D$17)*($C12+1))</f>
        <v>130</v>
      </c>
      <c r="O12" s="12">
        <f>(($C12+2)*Einstellungen!$D$15)+((Einstellungen!$D$16*(ROUND(($A12/($C12+2)),0))^Einstellungen!$D$17)*($C12+2))</f>
        <v>180</v>
      </c>
      <c r="P12" s="12">
        <f>(($C12+3)*Einstellungen!$D$15)+((Einstellungen!$D$16*(ROUND(($A12/($C12+3)),0))^Einstellungen!$D$17)*($C12+3))</f>
        <v>240</v>
      </c>
      <c r="Q12" s="12">
        <f t="shared" si="2"/>
        <v>80</v>
      </c>
    </row>
    <row r="13" spans="1:17" ht="12.75">
      <c r="A13" s="11">
        <v>7</v>
      </c>
      <c r="B13" s="11">
        <f>IF(A13/Einstellungen!D$14-INT(A13/Einstellungen!D$14)=0,"Grenze","")</f>
      </c>
      <c r="C13" s="11">
        <f>COUNTIF(B$6:B12,"Grenze")</f>
        <v>1</v>
      </c>
      <c r="D13" s="12">
        <f>(INT((A13-1)/Einstellungen!D$14)+1)*Einstellungen!D$15</f>
        <v>50</v>
      </c>
      <c r="E13" s="12">
        <f>(Einstellungen!D$16*(A13-INT(A13/Einstellungen!D$14)*Einstellungen!D$14)^Einstellungen!D$17)+(INT(A13/Einstellungen!D$14)*(Einstellungen!D$16*Einstellungen!D$14^Einstellungen!D$17))</f>
        <v>35</v>
      </c>
      <c r="F13" s="12">
        <f t="shared" si="0"/>
        <v>85</v>
      </c>
      <c r="G13" s="12">
        <f t="shared" si="3"/>
        <v>5</v>
      </c>
      <c r="H13" s="12">
        <f t="shared" si="4"/>
        <v>7.142857142857143</v>
      </c>
      <c r="I13" s="12">
        <f t="shared" si="5"/>
        <v>5</v>
      </c>
      <c r="J13" s="12">
        <f t="shared" si="6"/>
        <v>12.142857142857142</v>
      </c>
      <c r="K13" s="16"/>
      <c r="L13" s="12">
        <f t="shared" si="1"/>
        <v>85</v>
      </c>
      <c r="M13" s="12">
        <f>(($C13)*Einstellungen!$D$15)+((Einstellungen!$D$16*(ROUND(($A13/($C13)),0))^Einstellungen!$D$17)*($C13))</f>
        <v>85</v>
      </c>
      <c r="N13" s="12">
        <f>(($C13+1)*Einstellungen!$D$15)+((Einstellungen!$D$16*(ROUND(($A13/($C13+1)),0))^Einstellungen!$D$17)*($C13+1))</f>
        <v>140</v>
      </c>
      <c r="O13" s="12">
        <f>(($C13+2)*Einstellungen!$D$15)+((Einstellungen!$D$16*(ROUND(($A13/($C13+2)),0))^Einstellungen!$D$17)*($C13+2))</f>
        <v>180</v>
      </c>
      <c r="P13" s="12">
        <f>(($C13+3)*Einstellungen!$D$15)+((Einstellungen!$D$16*(ROUND(($A13/($C13+3)),0))^Einstellungen!$D$17)*($C13+3))</f>
        <v>240</v>
      </c>
      <c r="Q13" s="12">
        <f t="shared" si="2"/>
        <v>85</v>
      </c>
    </row>
    <row r="14" spans="1:17" ht="12.75">
      <c r="A14" s="11">
        <v>8</v>
      </c>
      <c r="B14" s="11">
        <f>IF(A14/Einstellungen!D$14-INT(A14/Einstellungen!D$14)=0,"Grenze","")</f>
      </c>
      <c r="C14" s="11">
        <f>COUNTIF(B$6:B13,"Grenze")</f>
        <v>1</v>
      </c>
      <c r="D14" s="12">
        <f>(INT((A14-1)/Einstellungen!D$14)+1)*Einstellungen!D$15</f>
        <v>50</v>
      </c>
      <c r="E14" s="12">
        <f>(Einstellungen!D$16*(A14-INT(A14/Einstellungen!D$14)*Einstellungen!D$14)^Einstellungen!D$17)+(INT(A14/Einstellungen!D$14)*(Einstellungen!D$16*Einstellungen!D$14^Einstellungen!D$17))</f>
        <v>40</v>
      </c>
      <c r="F14" s="12">
        <f t="shared" si="0"/>
        <v>90</v>
      </c>
      <c r="G14" s="12">
        <f t="shared" si="3"/>
        <v>5</v>
      </c>
      <c r="H14" s="12">
        <f t="shared" si="4"/>
        <v>6.25</v>
      </c>
      <c r="I14" s="12">
        <f t="shared" si="5"/>
        <v>5</v>
      </c>
      <c r="J14" s="12">
        <f t="shared" si="6"/>
        <v>11.25</v>
      </c>
      <c r="K14" s="16"/>
      <c r="L14" s="12">
        <f t="shared" si="1"/>
        <v>90</v>
      </c>
      <c r="M14" s="12">
        <f>(($C14)*Einstellungen!$D$15)+((Einstellungen!$D$16*(ROUND(($A14/($C14)),0))^Einstellungen!$D$17)*($C14))</f>
        <v>90</v>
      </c>
      <c r="N14" s="12">
        <f>(($C14+1)*Einstellungen!$D$15)+((Einstellungen!$D$16*(ROUND(($A14/($C14+1)),0))^Einstellungen!$D$17)*($C14+1))</f>
        <v>140</v>
      </c>
      <c r="O14" s="12">
        <f>(($C14+2)*Einstellungen!$D$15)+((Einstellungen!$D$16*(ROUND(($A14/($C14+2)),0))^Einstellungen!$D$17)*($C14+2))</f>
        <v>195</v>
      </c>
      <c r="P14" s="12">
        <f>(($C14+3)*Einstellungen!$D$15)+((Einstellungen!$D$16*(ROUND(($A14/($C14+3)),0))^Einstellungen!$D$17)*($C14+3))</f>
        <v>240</v>
      </c>
      <c r="Q14" s="12">
        <f t="shared" si="2"/>
        <v>90</v>
      </c>
    </row>
    <row r="15" spans="1:17" ht="12.75">
      <c r="A15" s="11">
        <v>9</v>
      </c>
      <c r="B15" s="11">
        <f>IF(A15/Einstellungen!D$14-INT(A15/Einstellungen!D$14)=0,"Grenze","")</f>
      </c>
      <c r="C15" s="11">
        <f>COUNTIF(B$6:B14,"Grenze")</f>
        <v>1</v>
      </c>
      <c r="D15" s="12">
        <f>(INT((A15-1)/Einstellungen!D$14)+1)*Einstellungen!D$15</f>
        <v>50</v>
      </c>
      <c r="E15" s="12">
        <f>(Einstellungen!D$16*(A15-INT(A15/Einstellungen!D$14)*Einstellungen!D$14)^Einstellungen!D$17)+(INT(A15/Einstellungen!D$14)*(Einstellungen!D$16*Einstellungen!D$14^Einstellungen!D$17))</f>
        <v>45</v>
      </c>
      <c r="F15" s="12">
        <f t="shared" si="0"/>
        <v>95</v>
      </c>
      <c r="G15" s="12">
        <f t="shared" si="3"/>
        <v>5</v>
      </c>
      <c r="H15" s="12">
        <f t="shared" si="4"/>
        <v>5.555555555555555</v>
      </c>
      <c r="I15" s="12">
        <f t="shared" si="5"/>
        <v>5</v>
      </c>
      <c r="J15" s="12">
        <f t="shared" si="6"/>
        <v>10.555555555555555</v>
      </c>
      <c r="K15" s="16"/>
      <c r="L15" s="12">
        <f t="shared" si="1"/>
        <v>95</v>
      </c>
      <c r="M15" s="12">
        <f>(($C15)*Einstellungen!$D$15)+((Einstellungen!$D$16*(ROUND(($A15/($C15)),0))^Einstellungen!$D$17)*($C15))</f>
        <v>95</v>
      </c>
      <c r="N15" s="12">
        <f>(($C15+1)*Einstellungen!$D$15)+((Einstellungen!$D$16*(ROUND(($A15/($C15+1)),0))^Einstellungen!$D$17)*($C15+1))</f>
        <v>150</v>
      </c>
      <c r="O15" s="12">
        <f>(($C15+2)*Einstellungen!$D$15)+((Einstellungen!$D$16*(ROUND(($A15/($C15+2)),0))^Einstellungen!$D$17)*($C15+2))</f>
        <v>195</v>
      </c>
      <c r="P15" s="12">
        <f>(($C15+3)*Einstellungen!$D$15)+((Einstellungen!$D$16*(ROUND(($A15/($C15+3)),0))^Einstellungen!$D$17)*($C15+3))</f>
        <v>240</v>
      </c>
      <c r="Q15" s="12">
        <f t="shared" si="2"/>
        <v>95</v>
      </c>
    </row>
    <row r="16" spans="1:17" ht="12.75">
      <c r="A16" s="11">
        <v>10</v>
      </c>
      <c r="B16" s="11">
        <f>IF(A16/Einstellungen!D$14-INT(A16/Einstellungen!D$14)=0,"Grenze","")</f>
      </c>
      <c r="C16" s="11">
        <f>COUNTIF(B$6:B15,"Grenze")</f>
        <v>1</v>
      </c>
      <c r="D16" s="12">
        <f>(INT((A16-1)/Einstellungen!D$14)+1)*Einstellungen!D$15</f>
        <v>50</v>
      </c>
      <c r="E16" s="12">
        <f>(Einstellungen!D$16*(A16-INT(A16/Einstellungen!D$14)*Einstellungen!D$14)^Einstellungen!D$17)+(INT(A16/Einstellungen!D$14)*(Einstellungen!D$16*Einstellungen!D$14^Einstellungen!D$17))</f>
        <v>50</v>
      </c>
      <c r="F16" s="12">
        <f t="shared" si="0"/>
        <v>100</v>
      </c>
      <c r="G16" s="12">
        <f t="shared" si="3"/>
        <v>5</v>
      </c>
      <c r="H16" s="12">
        <f t="shared" si="4"/>
        <v>5</v>
      </c>
      <c r="I16" s="12">
        <f t="shared" si="5"/>
        <v>5</v>
      </c>
      <c r="J16" s="12">
        <f t="shared" si="6"/>
        <v>10</v>
      </c>
      <c r="K16" s="16"/>
      <c r="L16" s="12">
        <f t="shared" si="1"/>
        <v>100</v>
      </c>
      <c r="M16" s="12">
        <f>(($C16)*Einstellungen!$D$15)+((Einstellungen!$D$16*(ROUND(($A16/($C16)),0))^Einstellungen!$D$17)*($C16))</f>
        <v>100</v>
      </c>
      <c r="N16" s="12">
        <f>(($C16+1)*Einstellungen!$D$15)+((Einstellungen!$D$16*(ROUND(($A16/($C16+1)),0))^Einstellungen!$D$17)*($C16+1))</f>
        <v>150</v>
      </c>
      <c r="O16" s="12">
        <f>(($C16+2)*Einstellungen!$D$15)+((Einstellungen!$D$16*(ROUND(($A16/($C16+2)),0))^Einstellungen!$D$17)*($C16+2))</f>
        <v>195</v>
      </c>
      <c r="P16" s="12">
        <f>(($C16+3)*Einstellungen!$D$15)+((Einstellungen!$D$16*(ROUND(($A16/($C16+3)),0))^Einstellungen!$D$17)*($C16+3))</f>
        <v>260</v>
      </c>
      <c r="Q16" s="12">
        <f t="shared" si="2"/>
        <v>100</v>
      </c>
    </row>
    <row r="17" spans="1:17" ht="12.75">
      <c r="A17" s="11">
        <v>11</v>
      </c>
      <c r="B17" s="11">
        <f>IF(A17/Einstellungen!D$14-INT(A17/Einstellungen!D$14)=0,"Grenze","")</f>
      </c>
      <c r="C17" s="11">
        <f>COUNTIF(B$6:B16,"Grenze")</f>
        <v>1</v>
      </c>
      <c r="D17" s="12">
        <f>(INT((A17-1)/Einstellungen!D$14)+1)*Einstellungen!D$15</f>
        <v>50</v>
      </c>
      <c r="E17" s="12">
        <f>(Einstellungen!D$16*(A17-INT(A17/Einstellungen!D$14)*Einstellungen!D$14)^Einstellungen!D$17)+(INT(A17/Einstellungen!D$14)*(Einstellungen!D$16*Einstellungen!D$14^Einstellungen!D$17))</f>
        <v>55</v>
      </c>
      <c r="F17" s="12">
        <f t="shared" si="0"/>
        <v>105</v>
      </c>
      <c r="G17" s="12">
        <f t="shared" si="3"/>
        <v>5</v>
      </c>
      <c r="H17" s="12">
        <f t="shared" si="4"/>
        <v>4.545454545454546</v>
      </c>
      <c r="I17" s="12">
        <f t="shared" si="5"/>
        <v>5</v>
      </c>
      <c r="J17" s="12">
        <f t="shared" si="6"/>
        <v>9.545454545454545</v>
      </c>
      <c r="K17" s="16"/>
      <c r="L17" s="12">
        <f t="shared" si="1"/>
        <v>105</v>
      </c>
      <c r="M17" s="12">
        <f>(($C17)*Einstellungen!$D$15)+((Einstellungen!$D$16*(ROUND(($A17/($C17)),0))^Einstellungen!$D$17)*($C17))</f>
        <v>105</v>
      </c>
      <c r="N17" s="12">
        <f>(($C17+1)*Einstellungen!$D$15)+((Einstellungen!$D$16*(ROUND(($A17/($C17+1)),0))^Einstellungen!$D$17)*($C17+1))</f>
        <v>160</v>
      </c>
      <c r="O17" s="12">
        <f>(($C17+2)*Einstellungen!$D$15)+((Einstellungen!$D$16*(ROUND(($A17/($C17+2)),0))^Einstellungen!$D$17)*($C17+2))</f>
        <v>210</v>
      </c>
      <c r="P17" s="12">
        <f>(($C17+3)*Einstellungen!$D$15)+((Einstellungen!$D$16*(ROUND(($A17/($C17+3)),0))^Einstellungen!$D$17)*($C17+3))</f>
        <v>260</v>
      </c>
      <c r="Q17" s="12">
        <f t="shared" si="2"/>
        <v>105</v>
      </c>
    </row>
    <row r="18" spans="1:17" ht="12.75">
      <c r="A18" s="11">
        <v>12</v>
      </c>
      <c r="B18" s="11">
        <f>IF(A18/Einstellungen!D$14-INT(A18/Einstellungen!D$14)=0,"Grenze","")</f>
      </c>
      <c r="C18" s="11">
        <f>COUNTIF(B$6:B17,"Grenze")</f>
        <v>1</v>
      </c>
      <c r="D18" s="12">
        <f>(INT((A18-1)/Einstellungen!D$14)+1)*Einstellungen!D$15</f>
        <v>50</v>
      </c>
      <c r="E18" s="12">
        <f>(Einstellungen!D$16*(A18-INT(A18/Einstellungen!D$14)*Einstellungen!D$14)^Einstellungen!D$17)+(INT(A18/Einstellungen!D$14)*(Einstellungen!D$16*Einstellungen!D$14^Einstellungen!D$17))</f>
        <v>60</v>
      </c>
      <c r="F18" s="12">
        <f t="shared" si="0"/>
        <v>110</v>
      </c>
      <c r="G18" s="12">
        <f t="shared" si="3"/>
        <v>5</v>
      </c>
      <c r="H18" s="12">
        <f t="shared" si="4"/>
        <v>4.166666666666667</v>
      </c>
      <c r="I18" s="12">
        <f t="shared" si="5"/>
        <v>5</v>
      </c>
      <c r="J18" s="12">
        <f t="shared" si="6"/>
        <v>9.166666666666666</v>
      </c>
      <c r="K18" s="16"/>
      <c r="L18" s="12">
        <f t="shared" si="1"/>
        <v>110</v>
      </c>
      <c r="M18" s="12">
        <f>(($C18)*Einstellungen!$D$15)+((Einstellungen!$D$16*(ROUND(($A18/($C18)),0))^Einstellungen!$D$17)*($C18))</f>
        <v>110</v>
      </c>
      <c r="N18" s="12">
        <f>(($C18+1)*Einstellungen!$D$15)+((Einstellungen!$D$16*(ROUND(($A18/($C18+1)),0))^Einstellungen!$D$17)*($C18+1))</f>
        <v>160</v>
      </c>
      <c r="O18" s="12">
        <f>(($C18+2)*Einstellungen!$D$15)+((Einstellungen!$D$16*(ROUND(($A18/($C18+2)),0))^Einstellungen!$D$17)*($C18+2))</f>
        <v>210</v>
      </c>
      <c r="P18" s="12">
        <f>(($C18+3)*Einstellungen!$D$15)+((Einstellungen!$D$16*(ROUND(($A18/($C18+3)),0))^Einstellungen!$D$17)*($C18+3))</f>
        <v>260</v>
      </c>
      <c r="Q18" s="12">
        <f t="shared" si="2"/>
        <v>110</v>
      </c>
    </row>
    <row r="19" spans="1:17" ht="12.75">
      <c r="A19" s="11">
        <v>13</v>
      </c>
      <c r="B19" s="11">
        <f>IF(A19/Einstellungen!D$14-INT(A19/Einstellungen!D$14)=0,"Grenze","")</f>
      </c>
      <c r="C19" s="11">
        <f>COUNTIF(B$6:B18,"Grenze")</f>
        <v>1</v>
      </c>
      <c r="D19" s="12">
        <f>(INT((A19-1)/Einstellungen!D$14)+1)*Einstellungen!D$15</f>
        <v>50</v>
      </c>
      <c r="E19" s="12">
        <f>(Einstellungen!D$16*(A19-INT(A19/Einstellungen!D$14)*Einstellungen!D$14)^Einstellungen!D$17)+(INT(A19/Einstellungen!D$14)*(Einstellungen!D$16*Einstellungen!D$14^Einstellungen!D$17))</f>
        <v>65</v>
      </c>
      <c r="F19" s="12">
        <f t="shared" si="0"/>
        <v>115</v>
      </c>
      <c r="G19" s="12">
        <f t="shared" si="3"/>
        <v>5</v>
      </c>
      <c r="H19" s="12">
        <f t="shared" si="4"/>
        <v>3.8461538461538463</v>
      </c>
      <c r="I19" s="12">
        <f t="shared" si="5"/>
        <v>5</v>
      </c>
      <c r="J19" s="12">
        <f t="shared" si="6"/>
        <v>8.846153846153847</v>
      </c>
      <c r="K19" s="16"/>
      <c r="L19" s="12">
        <f t="shared" si="1"/>
        <v>115</v>
      </c>
      <c r="M19" s="12">
        <f>(($C19)*Einstellungen!$D$15)+((Einstellungen!$D$16*(ROUND(($A19/($C19)),0))^Einstellungen!$D$17)*($C19))</f>
        <v>115</v>
      </c>
      <c r="N19" s="12">
        <f>(($C19+1)*Einstellungen!$D$15)+((Einstellungen!$D$16*(ROUND(($A19/($C19+1)),0))^Einstellungen!$D$17)*($C19+1))</f>
        <v>170</v>
      </c>
      <c r="O19" s="12">
        <f>(($C19+2)*Einstellungen!$D$15)+((Einstellungen!$D$16*(ROUND(($A19/($C19+2)),0))^Einstellungen!$D$17)*($C19+2))</f>
        <v>210</v>
      </c>
      <c r="P19" s="12">
        <f>(($C19+3)*Einstellungen!$D$15)+((Einstellungen!$D$16*(ROUND(($A19/($C19+3)),0))^Einstellungen!$D$17)*($C19+3))</f>
        <v>260</v>
      </c>
      <c r="Q19" s="12">
        <f t="shared" si="2"/>
        <v>115</v>
      </c>
    </row>
    <row r="20" spans="1:17" ht="12.75">
      <c r="A20" s="11">
        <v>14</v>
      </c>
      <c r="B20" s="11">
        <f>IF(A20/Einstellungen!D$14-INT(A20/Einstellungen!D$14)=0,"Grenze","")</f>
      </c>
      <c r="C20" s="11">
        <f>COUNTIF(B$6:B19,"Grenze")</f>
        <v>1</v>
      </c>
      <c r="D20" s="12">
        <f>(INT((A20-1)/Einstellungen!D$14)+1)*Einstellungen!D$15</f>
        <v>50</v>
      </c>
      <c r="E20" s="12">
        <f>(Einstellungen!D$16*(A20-INT(A20/Einstellungen!D$14)*Einstellungen!D$14)^Einstellungen!D$17)+(INT(A20/Einstellungen!D$14)*(Einstellungen!D$16*Einstellungen!D$14^Einstellungen!D$17))</f>
        <v>70</v>
      </c>
      <c r="F20" s="12">
        <f t="shared" si="0"/>
        <v>120</v>
      </c>
      <c r="G20" s="12">
        <f t="shared" si="3"/>
        <v>5</v>
      </c>
      <c r="H20" s="12">
        <f t="shared" si="4"/>
        <v>3.5714285714285716</v>
      </c>
      <c r="I20" s="12">
        <f t="shared" si="5"/>
        <v>5</v>
      </c>
      <c r="J20" s="12">
        <f t="shared" si="6"/>
        <v>8.571428571428571</v>
      </c>
      <c r="K20" s="16"/>
      <c r="L20" s="12">
        <f t="shared" si="1"/>
        <v>120</v>
      </c>
      <c r="M20" s="12">
        <f>(($C20)*Einstellungen!$D$15)+((Einstellungen!$D$16*(ROUND(($A20/($C20)),0))^Einstellungen!$D$17)*($C20))</f>
        <v>120</v>
      </c>
      <c r="N20" s="12">
        <f>(($C20+1)*Einstellungen!$D$15)+((Einstellungen!$D$16*(ROUND(($A20/($C20+1)),0))^Einstellungen!$D$17)*($C20+1))</f>
        <v>170</v>
      </c>
      <c r="O20" s="12">
        <f>(($C20+2)*Einstellungen!$D$15)+((Einstellungen!$D$16*(ROUND(($A20/($C20+2)),0))^Einstellungen!$D$17)*($C20+2))</f>
        <v>225</v>
      </c>
      <c r="P20" s="12">
        <f>(($C20+3)*Einstellungen!$D$15)+((Einstellungen!$D$16*(ROUND(($A20/($C20+3)),0))^Einstellungen!$D$17)*($C20+3))</f>
        <v>280</v>
      </c>
      <c r="Q20" s="12">
        <f t="shared" si="2"/>
        <v>120</v>
      </c>
    </row>
    <row r="21" spans="1:17" ht="12.75">
      <c r="A21" s="11">
        <v>15</v>
      </c>
      <c r="B21" s="11">
        <f>IF(A21/Einstellungen!D$14-INT(A21/Einstellungen!D$14)=0,"Grenze","")</f>
      </c>
      <c r="C21" s="11">
        <f>COUNTIF(B$6:B20,"Grenze")</f>
        <v>1</v>
      </c>
      <c r="D21" s="12">
        <f>(INT((A21-1)/Einstellungen!D$14)+1)*Einstellungen!D$15</f>
        <v>50</v>
      </c>
      <c r="E21" s="12">
        <f>(Einstellungen!D$16*(A21-INT(A21/Einstellungen!D$14)*Einstellungen!D$14)^Einstellungen!D$17)+(INT(A21/Einstellungen!D$14)*(Einstellungen!D$16*Einstellungen!D$14^Einstellungen!D$17))</f>
        <v>75</v>
      </c>
      <c r="F21" s="12">
        <f t="shared" si="0"/>
        <v>125</v>
      </c>
      <c r="G21" s="12">
        <f t="shared" si="3"/>
        <v>5</v>
      </c>
      <c r="H21" s="12">
        <f t="shared" si="4"/>
        <v>3.3333333333333335</v>
      </c>
      <c r="I21" s="12">
        <f t="shared" si="5"/>
        <v>5</v>
      </c>
      <c r="J21" s="12">
        <f t="shared" si="6"/>
        <v>8.333333333333334</v>
      </c>
      <c r="K21" s="16"/>
      <c r="L21" s="12">
        <f t="shared" si="1"/>
        <v>125</v>
      </c>
      <c r="M21" s="12">
        <f>(($C21)*Einstellungen!$D$15)+((Einstellungen!$D$16*(ROUND(($A21/($C21)),0))^Einstellungen!$D$17)*($C21))</f>
        <v>125</v>
      </c>
      <c r="N21" s="12">
        <f>(($C21+1)*Einstellungen!$D$15)+((Einstellungen!$D$16*(ROUND(($A21/($C21+1)),0))^Einstellungen!$D$17)*($C21+1))</f>
        <v>180</v>
      </c>
      <c r="O21" s="12">
        <f>(($C21+2)*Einstellungen!$D$15)+((Einstellungen!$D$16*(ROUND(($A21/($C21+2)),0))^Einstellungen!$D$17)*($C21+2))</f>
        <v>225</v>
      </c>
      <c r="P21" s="12">
        <f>(($C21+3)*Einstellungen!$D$15)+((Einstellungen!$D$16*(ROUND(($A21/($C21+3)),0))^Einstellungen!$D$17)*($C21+3))</f>
        <v>280</v>
      </c>
      <c r="Q21" s="12">
        <f t="shared" si="2"/>
        <v>125</v>
      </c>
    </row>
    <row r="22" spans="1:17" ht="12.75">
      <c r="A22" s="11">
        <v>16</v>
      </c>
      <c r="B22" s="11">
        <f>IF(A22/Einstellungen!D$14-INT(A22/Einstellungen!D$14)=0,"Grenze","")</f>
      </c>
      <c r="C22" s="11">
        <f>COUNTIF(B$6:B21,"Grenze")</f>
        <v>1</v>
      </c>
      <c r="D22" s="12">
        <f>(INT((A22-1)/Einstellungen!D$14)+1)*Einstellungen!D$15</f>
        <v>50</v>
      </c>
      <c r="E22" s="12">
        <f>(Einstellungen!D$16*(A22-INT(A22/Einstellungen!D$14)*Einstellungen!D$14)^Einstellungen!D$17)+(INT(A22/Einstellungen!D$14)*(Einstellungen!D$16*Einstellungen!D$14^Einstellungen!D$17))</f>
        <v>80</v>
      </c>
      <c r="F22" s="12">
        <f t="shared" si="0"/>
        <v>130</v>
      </c>
      <c r="G22" s="12">
        <f t="shared" si="3"/>
        <v>5</v>
      </c>
      <c r="H22" s="12">
        <f t="shared" si="4"/>
        <v>3.125</v>
      </c>
      <c r="I22" s="12">
        <f t="shared" si="5"/>
        <v>5</v>
      </c>
      <c r="J22" s="12">
        <f t="shared" si="6"/>
        <v>8.125</v>
      </c>
      <c r="K22" s="16"/>
      <c r="L22" s="12">
        <f t="shared" si="1"/>
        <v>130</v>
      </c>
      <c r="M22" s="12">
        <f>(($C22)*Einstellungen!$D$15)+((Einstellungen!$D$16*(ROUND(($A22/($C22)),0))^Einstellungen!$D$17)*($C22))</f>
        <v>130</v>
      </c>
      <c r="N22" s="12">
        <f>(($C22+1)*Einstellungen!$D$15)+((Einstellungen!$D$16*(ROUND(($A22/($C22+1)),0))^Einstellungen!$D$17)*($C22+1))</f>
        <v>180</v>
      </c>
      <c r="O22" s="12">
        <f>(($C22+2)*Einstellungen!$D$15)+((Einstellungen!$D$16*(ROUND(($A22/($C22+2)),0))^Einstellungen!$D$17)*($C22+2))</f>
        <v>225</v>
      </c>
      <c r="P22" s="12">
        <f>(($C22+3)*Einstellungen!$D$15)+((Einstellungen!$D$16*(ROUND(($A22/($C22+3)),0))^Einstellungen!$D$17)*($C22+3))</f>
        <v>280</v>
      </c>
      <c r="Q22" s="12">
        <f t="shared" si="2"/>
        <v>130</v>
      </c>
    </row>
    <row r="23" spans="1:17" ht="12.75">
      <c r="A23" s="11">
        <v>17</v>
      </c>
      <c r="B23" s="11">
        <f>IF(A23/Einstellungen!D$14-INT(A23/Einstellungen!D$14)=0,"Grenze","")</f>
      </c>
      <c r="C23" s="11">
        <f>COUNTIF(B$6:B22,"Grenze")</f>
        <v>1</v>
      </c>
      <c r="D23" s="12">
        <f>(INT((A23-1)/Einstellungen!D$14)+1)*Einstellungen!D$15</f>
        <v>50</v>
      </c>
      <c r="E23" s="12">
        <f>(Einstellungen!D$16*(A23-INT(A23/Einstellungen!D$14)*Einstellungen!D$14)^Einstellungen!D$17)+(INT(A23/Einstellungen!D$14)*(Einstellungen!D$16*Einstellungen!D$14^Einstellungen!D$17))</f>
        <v>85</v>
      </c>
      <c r="F23" s="12">
        <f t="shared" si="0"/>
        <v>135</v>
      </c>
      <c r="G23" s="12">
        <f t="shared" si="3"/>
        <v>5</v>
      </c>
      <c r="H23" s="12">
        <f t="shared" si="4"/>
        <v>2.9411764705882355</v>
      </c>
      <c r="I23" s="12">
        <f t="shared" si="5"/>
        <v>5</v>
      </c>
      <c r="J23" s="12">
        <f t="shared" si="6"/>
        <v>7.9411764705882355</v>
      </c>
      <c r="K23" s="16"/>
      <c r="L23" s="12">
        <f t="shared" si="1"/>
        <v>135</v>
      </c>
      <c r="M23" s="12">
        <f>(($C23)*Einstellungen!$D$15)+((Einstellungen!$D$16*(ROUND(($A23/($C23)),0))^Einstellungen!$D$17)*($C23))</f>
        <v>135</v>
      </c>
      <c r="N23" s="12">
        <f>(($C23+1)*Einstellungen!$D$15)+((Einstellungen!$D$16*(ROUND(($A23/($C23+1)),0))^Einstellungen!$D$17)*($C23+1))</f>
        <v>190</v>
      </c>
      <c r="O23" s="12">
        <f>(($C23+2)*Einstellungen!$D$15)+((Einstellungen!$D$16*(ROUND(($A23/($C23+2)),0))^Einstellungen!$D$17)*($C23+2))</f>
        <v>240</v>
      </c>
      <c r="P23" s="12">
        <f>(($C23+3)*Einstellungen!$D$15)+((Einstellungen!$D$16*(ROUND(($A23/($C23+3)),0))^Einstellungen!$D$17)*($C23+3))</f>
        <v>280</v>
      </c>
      <c r="Q23" s="12">
        <f t="shared" si="2"/>
        <v>135</v>
      </c>
    </row>
    <row r="24" spans="1:17" ht="12.75">
      <c r="A24" s="11">
        <v>18</v>
      </c>
      <c r="B24" s="11">
        <f>IF(A24/Einstellungen!D$14-INT(A24/Einstellungen!D$14)=0,"Grenze","")</f>
      </c>
      <c r="C24" s="11">
        <f>COUNTIF(B$6:B23,"Grenze")</f>
        <v>1</v>
      </c>
      <c r="D24" s="12">
        <f>(INT((A24-1)/Einstellungen!D$14)+1)*Einstellungen!D$15</f>
        <v>50</v>
      </c>
      <c r="E24" s="12">
        <f>(Einstellungen!D$16*(A24-INT(A24/Einstellungen!D$14)*Einstellungen!D$14)^Einstellungen!D$17)+(INT(A24/Einstellungen!D$14)*(Einstellungen!D$16*Einstellungen!D$14^Einstellungen!D$17))</f>
        <v>90</v>
      </c>
      <c r="F24" s="12">
        <f t="shared" si="0"/>
        <v>140</v>
      </c>
      <c r="G24" s="12">
        <f t="shared" si="3"/>
        <v>5</v>
      </c>
      <c r="H24" s="12">
        <f t="shared" si="4"/>
        <v>2.7777777777777777</v>
      </c>
      <c r="I24" s="12">
        <f t="shared" si="5"/>
        <v>5</v>
      </c>
      <c r="J24" s="12">
        <f t="shared" si="6"/>
        <v>7.777777777777778</v>
      </c>
      <c r="K24" s="16"/>
      <c r="L24" s="12">
        <f t="shared" si="1"/>
        <v>140</v>
      </c>
      <c r="M24" s="12">
        <f>(($C24)*Einstellungen!$D$15)+((Einstellungen!$D$16*(ROUND(($A24/($C24)),0))^Einstellungen!$D$17)*($C24))</f>
        <v>140</v>
      </c>
      <c r="N24" s="12">
        <f>(($C24+1)*Einstellungen!$D$15)+((Einstellungen!$D$16*(ROUND(($A24/($C24+1)),0))^Einstellungen!$D$17)*($C24+1))</f>
        <v>190</v>
      </c>
      <c r="O24" s="12">
        <f>(($C24+2)*Einstellungen!$D$15)+((Einstellungen!$D$16*(ROUND(($A24/($C24+2)),0))^Einstellungen!$D$17)*($C24+2))</f>
        <v>240</v>
      </c>
      <c r="P24" s="12">
        <f>(($C24+3)*Einstellungen!$D$15)+((Einstellungen!$D$16*(ROUND(($A24/($C24+3)),0))^Einstellungen!$D$17)*($C24+3))</f>
        <v>300</v>
      </c>
      <c r="Q24" s="12">
        <f t="shared" si="2"/>
        <v>140</v>
      </c>
    </row>
    <row r="25" spans="1:17" ht="12.75">
      <c r="A25" s="11">
        <v>19</v>
      </c>
      <c r="B25" s="11">
        <f>IF(A25/Einstellungen!D$14-INT(A25/Einstellungen!D$14)=0,"Grenze","")</f>
      </c>
      <c r="C25" s="11">
        <f>COUNTIF(B$6:B24,"Grenze")</f>
        <v>1</v>
      </c>
      <c r="D25" s="12">
        <f>(INT((A25-1)/Einstellungen!D$14)+1)*Einstellungen!D$15</f>
        <v>50</v>
      </c>
      <c r="E25" s="12">
        <f>(Einstellungen!D$16*(A25-INT(A25/Einstellungen!D$14)*Einstellungen!D$14)^Einstellungen!D$17)+(INT(A25/Einstellungen!D$14)*(Einstellungen!D$16*Einstellungen!D$14^Einstellungen!D$17))</f>
        <v>95</v>
      </c>
      <c r="F25" s="12">
        <f t="shared" si="0"/>
        <v>145</v>
      </c>
      <c r="G25" s="12">
        <f t="shared" si="3"/>
        <v>5</v>
      </c>
      <c r="H25" s="12">
        <f t="shared" si="4"/>
        <v>2.6315789473684212</v>
      </c>
      <c r="I25" s="12">
        <f t="shared" si="5"/>
        <v>5</v>
      </c>
      <c r="J25" s="12">
        <f t="shared" si="6"/>
        <v>7.631578947368421</v>
      </c>
      <c r="K25" s="16"/>
      <c r="L25" s="12">
        <f t="shared" si="1"/>
        <v>145</v>
      </c>
      <c r="M25" s="12">
        <f>(($C25)*Einstellungen!$D$15)+((Einstellungen!$D$16*(ROUND(($A25/($C25)),0))^Einstellungen!$D$17)*($C25))</f>
        <v>145</v>
      </c>
      <c r="N25" s="12">
        <f>(($C25+1)*Einstellungen!$D$15)+((Einstellungen!$D$16*(ROUND(($A25/($C25+1)),0))^Einstellungen!$D$17)*($C25+1))</f>
        <v>200</v>
      </c>
      <c r="O25" s="12">
        <f>(($C25+2)*Einstellungen!$D$15)+((Einstellungen!$D$16*(ROUND(($A25/($C25+2)),0))^Einstellungen!$D$17)*($C25+2))</f>
        <v>240</v>
      </c>
      <c r="P25" s="12">
        <f>(($C25+3)*Einstellungen!$D$15)+((Einstellungen!$D$16*(ROUND(($A25/($C25+3)),0))^Einstellungen!$D$17)*($C25+3))</f>
        <v>300</v>
      </c>
      <c r="Q25" s="12">
        <f t="shared" si="2"/>
        <v>145</v>
      </c>
    </row>
    <row r="26" spans="1:17" ht="12.75">
      <c r="A26" s="11">
        <v>20</v>
      </c>
      <c r="B26" s="11">
        <f>IF(A26/Einstellungen!D$14-INT(A26/Einstellungen!D$14)=0,"Grenze","")</f>
      </c>
      <c r="C26" s="11">
        <f>COUNTIF(B$6:B25,"Grenze")</f>
        <v>1</v>
      </c>
      <c r="D26" s="12">
        <f>(INT((A26-1)/Einstellungen!D$14)+1)*Einstellungen!D$15</f>
        <v>50</v>
      </c>
      <c r="E26" s="12">
        <f>(Einstellungen!D$16*(A26-INT(A26/Einstellungen!D$14)*Einstellungen!D$14)^Einstellungen!D$17)+(INT(A26/Einstellungen!D$14)*(Einstellungen!D$16*Einstellungen!D$14^Einstellungen!D$17))</f>
        <v>100</v>
      </c>
      <c r="F26" s="12">
        <f t="shared" si="0"/>
        <v>150</v>
      </c>
      <c r="G26" s="12">
        <f t="shared" si="3"/>
        <v>5</v>
      </c>
      <c r="H26" s="12">
        <f t="shared" si="4"/>
        <v>2.5</v>
      </c>
      <c r="I26" s="12">
        <f t="shared" si="5"/>
        <v>5</v>
      </c>
      <c r="J26" s="12">
        <f t="shared" si="6"/>
        <v>7.5</v>
      </c>
      <c r="K26" s="16"/>
      <c r="L26" s="12">
        <f t="shared" si="1"/>
        <v>150</v>
      </c>
      <c r="M26" s="12">
        <f>(($C26)*Einstellungen!$D$15)+((Einstellungen!$D$16*(ROUND(($A26/($C26)),0))^Einstellungen!$D$17)*($C26))</f>
        <v>150</v>
      </c>
      <c r="N26" s="12">
        <f>(($C26+1)*Einstellungen!$D$15)+((Einstellungen!$D$16*(ROUND(($A26/($C26+1)),0))^Einstellungen!$D$17)*($C26+1))</f>
        <v>200</v>
      </c>
      <c r="O26" s="12">
        <f>(($C26+2)*Einstellungen!$D$15)+((Einstellungen!$D$16*(ROUND(($A26/($C26+2)),0))^Einstellungen!$D$17)*($C26+2))</f>
        <v>255</v>
      </c>
      <c r="P26" s="12">
        <f>(($C26+3)*Einstellungen!$D$15)+((Einstellungen!$D$16*(ROUND(($A26/($C26+3)),0))^Einstellungen!$D$17)*($C26+3))</f>
        <v>300</v>
      </c>
      <c r="Q26" s="12">
        <f t="shared" si="2"/>
        <v>150</v>
      </c>
    </row>
    <row r="27" spans="1:17" ht="12.75">
      <c r="A27" s="11">
        <v>21</v>
      </c>
      <c r="B27" s="11">
        <f>IF(A27/Einstellungen!D$14-INT(A27/Einstellungen!D$14)=0,"Grenze","")</f>
      </c>
      <c r="C27" s="11">
        <f>COUNTIF(B$6:B26,"Grenze")</f>
        <v>1</v>
      </c>
      <c r="D27" s="12">
        <f>(INT((A27-1)/Einstellungen!D$14)+1)*Einstellungen!D$15</f>
        <v>50</v>
      </c>
      <c r="E27" s="12">
        <f>(Einstellungen!D$16*(A27-INT(A27/Einstellungen!D$14)*Einstellungen!D$14)^Einstellungen!D$17)+(INT(A27/Einstellungen!D$14)*(Einstellungen!D$16*Einstellungen!D$14^Einstellungen!D$17))</f>
        <v>105</v>
      </c>
      <c r="F27" s="12">
        <f t="shared" si="0"/>
        <v>155</v>
      </c>
      <c r="G27" s="12">
        <f t="shared" si="3"/>
        <v>5</v>
      </c>
      <c r="H27" s="12">
        <f t="shared" si="4"/>
        <v>2.380952380952381</v>
      </c>
      <c r="I27" s="12">
        <f t="shared" si="5"/>
        <v>5</v>
      </c>
      <c r="J27" s="12">
        <f t="shared" si="6"/>
        <v>7.380952380952381</v>
      </c>
      <c r="K27" s="16"/>
      <c r="L27" s="12">
        <f t="shared" si="1"/>
        <v>155</v>
      </c>
      <c r="M27" s="12">
        <f>(($C27)*Einstellungen!$D$15)+((Einstellungen!$D$16*(ROUND(($A27/($C27)),0))^Einstellungen!$D$17)*($C27))</f>
        <v>155</v>
      </c>
      <c r="N27" s="12">
        <f>(($C27+1)*Einstellungen!$D$15)+((Einstellungen!$D$16*(ROUND(($A27/($C27+1)),0))^Einstellungen!$D$17)*($C27+1))</f>
        <v>210</v>
      </c>
      <c r="O27" s="12">
        <f>(($C27+2)*Einstellungen!$D$15)+((Einstellungen!$D$16*(ROUND(($A27/($C27+2)),0))^Einstellungen!$D$17)*($C27+2))</f>
        <v>255</v>
      </c>
      <c r="P27" s="12">
        <f>(($C27+3)*Einstellungen!$D$15)+((Einstellungen!$D$16*(ROUND(($A27/($C27+3)),0))^Einstellungen!$D$17)*($C27+3))</f>
        <v>300</v>
      </c>
      <c r="Q27" s="12">
        <f t="shared" si="2"/>
        <v>155</v>
      </c>
    </row>
    <row r="28" spans="1:17" ht="12.75">
      <c r="A28" s="11">
        <v>22</v>
      </c>
      <c r="B28" s="11">
        <f>IF(A28/Einstellungen!D$14-INT(A28/Einstellungen!D$14)=0,"Grenze","")</f>
      </c>
      <c r="C28" s="11">
        <f>COUNTIF(B$6:B27,"Grenze")</f>
        <v>1</v>
      </c>
      <c r="D28" s="12">
        <f>(INT((A28-1)/Einstellungen!D$14)+1)*Einstellungen!D$15</f>
        <v>50</v>
      </c>
      <c r="E28" s="12">
        <f>(Einstellungen!D$16*(A28-INT(A28/Einstellungen!D$14)*Einstellungen!D$14)^Einstellungen!D$17)+(INT(A28/Einstellungen!D$14)*(Einstellungen!D$16*Einstellungen!D$14^Einstellungen!D$17))</f>
        <v>110</v>
      </c>
      <c r="F28" s="12">
        <f t="shared" si="0"/>
        <v>160</v>
      </c>
      <c r="G28" s="12">
        <f t="shared" si="3"/>
        <v>5</v>
      </c>
      <c r="H28" s="12">
        <f t="shared" si="4"/>
        <v>2.272727272727273</v>
      </c>
      <c r="I28" s="12">
        <f t="shared" si="5"/>
        <v>5</v>
      </c>
      <c r="J28" s="12">
        <f t="shared" si="6"/>
        <v>7.2727272727272725</v>
      </c>
      <c r="K28" s="16"/>
      <c r="L28" s="12">
        <f t="shared" si="1"/>
        <v>160</v>
      </c>
      <c r="M28" s="12">
        <f>(($C28)*Einstellungen!$D$15)+((Einstellungen!$D$16*(ROUND(($A28/($C28)),0))^Einstellungen!$D$17)*($C28))</f>
        <v>160</v>
      </c>
      <c r="N28" s="12">
        <f>(($C28+1)*Einstellungen!$D$15)+((Einstellungen!$D$16*(ROUND(($A28/($C28+1)),0))^Einstellungen!$D$17)*($C28+1))</f>
        <v>210</v>
      </c>
      <c r="O28" s="12">
        <f>(($C28+2)*Einstellungen!$D$15)+((Einstellungen!$D$16*(ROUND(($A28/($C28+2)),0))^Einstellungen!$D$17)*($C28+2))</f>
        <v>255</v>
      </c>
      <c r="P28" s="12">
        <f>(($C28+3)*Einstellungen!$D$15)+((Einstellungen!$D$16*(ROUND(($A28/($C28+3)),0))^Einstellungen!$D$17)*($C28+3))</f>
        <v>320</v>
      </c>
      <c r="Q28" s="12">
        <f t="shared" si="2"/>
        <v>160</v>
      </c>
    </row>
    <row r="29" spans="1:17" ht="12.75">
      <c r="A29" s="11">
        <v>23</v>
      </c>
      <c r="B29" s="11">
        <f>IF(A29/Einstellungen!D$14-INT(A29/Einstellungen!D$14)=0,"Grenze","")</f>
      </c>
      <c r="C29" s="11">
        <f>COUNTIF(B$6:B28,"Grenze")</f>
        <v>1</v>
      </c>
      <c r="D29" s="12">
        <f>(INT((A29-1)/Einstellungen!D$14)+1)*Einstellungen!D$15</f>
        <v>50</v>
      </c>
      <c r="E29" s="12">
        <f>(Einstellungen!D$16*(A29-INT(A29/Einstellungen!D$14)*Einstellungen!D$14)^Einstellungen!D$17)+(INT(A29/Einstellungen!D$14)*(Einstellungen!D$16*Einstellungen!D$14^Einstellungen!D$17))</f>
        <v>115</v>
      </c>
      <c r="F29" s="12">
        <f t="shared" si="0"/>
        <v>165</v>
      </c>
      <c r="G29" s="12">
        <f t="shared" si="3"/>
        <v>5</v>
      </c>
      <c r="H29" s="12">
        <f t="shared" si="4"/>
        <v>2.1739130434782608</v>
      </c>
      <c r="I29" s="12">
        <f t="shared" si="5"/>
        <v>5</v>
      </c>
      <c r="J29" s="12">
        <f t="shared" si="6"/>
        <v>7.173913043478261</v>
      </c>
      <c r="K29" s="16"/>
      <c r="L29" s="12">
        <f t="shared" si="1"/>
        <v>165</v>
      </c>
      <c r="M29" s="12">
        <f>(($C29)*Einstellungen!$D$15)+((Einstellungen!$D$16*(ROUND(($A29/($C29)),0))^Einstellungen!$D$17)*($C29))</f>
        <v>165</v>
      </c>
      <c r="N29" s="12">
        <f>(($C29+1)*Einstellungen!$D$15)+((Einstellungen!$D$16*(ROUND(($A29/($C29+1)),0))^Einstellungen!$D$17)*($C29+1))</f>
        <v>220</v>
      </c>
      <c r="O29" s="12">
        <f>(($C29+2)*Einstellungen!$D$15)+((Einstellungen!$D$16*(ROUND(($A29/($C29+2)),0))^Einstellungen!$D$17)*($C29+2))</f>
        <v>270</v>
      </c>
      <c r="P29" s="12">
        <f>(($C29+3)*Einstellungen!$D$15)+((Einstellungen!$D$16*(ROUND(($A29/($C29+3)),0))^Einstellungen!$D$17)*($C29+3))</f>
        <v>320</v>
      </c>
      <c r="Q29" s="12">
        <f t="shared" si="2"/>
        <v>165</v>
      </c>
    </row>
    <row r="30" spans="1:17" ht="12.75">
      <c r="A30" s="11">
        <v>24</v>
      </c>
      <c r="B30" s="11">
        <f>IF(A30/Einstellungen!D$14-INT(A30/Einstellungen!D$14)=0,"Grenze","")</f>
      </c>
      <c r="C30" s="11">
        <f>COUNTIF(B$6:B29,"Grenze")</f>
        <v>1</v>
      </c>
      <c r="D30" s="12">
        <f>(INT((A30-1)/Einstellungen!D$14)+1)*Einstellungen!D$15</f>
        <v>50</v>
      </c>
      <c r="E30" s="12">
        <f>(Einstellungen!D$16*(A30-INT(A30/Einstellungen!D$14)*Einstellungen!D$14)^Einstellungen!D$17)+(INT(A30/Einstellungen!D$14)*(Einstellungen!D$16*Einstellungen!D$14^Einstellungen!D$17))</f>
        <v>120</v>
      </c>
      <c r="F30" s="12">
        <f t="shared" si="0"/>
        <v>170</v>
      </c>
      <c r="G30" s="12">
        <f t="shared" si="3"/>
        <v>5</v>
      </c>
      <c r="H30" s="12">
        <f t="shared" si="4"/>
        <v>2.0833333333333335</v>
      </c>
      <c r="I30" s="12">
        <f t="shared" si="5"/>
        <v>5</v>
      </c>
      <c r="J30" s="12">
        <f t="shared" si="6"/>
        <v>7.083333333333333</v>
      </c>
      <c r="K30" s="16"/>
      <c r="L30" s="12">
        <f t="shared" si="1"/>
        <v>170</v>
      </c>
      <c r="M30" s="12">
        <f>(($C30)*Einstellungen!$D$15)+((Einstellungen!$D$16*(ROUND(($A30/($C30)),0))^Einstellungen!$D$17)*($C30))</f>
        <v>170</v>
      </c>
      <c r="N30" s="12">
        <f>(($C30+1)*Einstellungen!$D$15)+((Einstellungen!$D$16*(ROUND(($A30/($C30+1)),0))^Einstellungen!$D$17)*($C30+1))</f>
        <v>220</v>
      </c>
      <c r="O30" s="12">
        <f>(($C30+2)*Einstellungen!$D$15)+((Einstellungen!$D$16*(ROUND(($A30/($C30+2)),0))^Einstellungen!$D$17)*($C30+2))</f>
        <v>270</v>
      </c>
      <c r="P30" s="12">
        <f>(($C30+3)*Einstellungen!$D$15)+((Einstellungen!$D$16*(ROUND(($A30/($C30+3)),0))^Einstellungen!$D$17)*($C30+3))</f>
        <v>320</v>
      </c>
      <c r="Q30" s="12">
        <f t="shared" si="2"/>
        <v>170</v>
      </c>
    </row>
    <row r="31" spans="1:17" ht="12.75">
      <c r="A31" s="11">
        <v>25</v>
      </c>
      <c r="B31" s="11">
        <f>IF(A31/Einstellungen!D$14-INT(A31/Einstellungen!D$14)=0,"Grenze","")</f>
      </c>
      <c r="C31" s="11">
        <f>COUNTIF(B$6:B30,"Grenze")</f>
        <v>1</v>
      </c>
      <c r="D31" s="12">
        <f>(INT((A31-1)/Einstellungen!D$14)+1)*Einstellungen!D$15</f>
        <v>50</v>
      </c>
      <c r="E31" s="12">
        <f>(Einstellungen!D$16*(A31-INT(A31/Einstellungen!D$14)*Einstellungen!D$14)^Einstellungen!D$17)+(INT(A31/Einstellungen!D$14)*(Einstellungen!D$16*Einstellungen!D$14^Einstellungen!D$17))</f>
        <v>125</v>
      </c>
      <c r="F31" s="12">
        <f t="shared" si="0"/>
        <v>175</v>
      </c>
      <c r="G31" s="12">
        <f t="shared" si="3"/>
        <v>5</v>
      </c>
      <c r="H31" s="12">
        <f t="shared" si="4"/>
        <v>2</v>
      </c>
      <c r="I31" s="12">
        <f t="shared" si="5"/>
        <v>5</v>
      </c>
      <c r="J31" s="12">
        <f t="shared" si="6"/>
        <v>7</v>
      </c>
      <c r="K31" s="16"/>
      <c r="L31" s="12">
        <f t="shared" si="1"/>
        <v>175</v>
      </c>
      <c r="M31" s="12">
        <f>(($C31)*Einstellungen!$D$15)+((Einstellungen!$D$16*(ROUND(($A31/($C31)),0))^Einstellungen!$D$17)*($C31))</f>
        <v>175</v>
      </c>
      <c r="N31" s="12">
        <f>(($C31+1)*Einstellungen!$D$15)+((Einstellungen!$D$16*(ROUND(($A31/($C31+1)),0))^Einstellungen!$D$17)*($C31+1))</f>
        <v>230</v>
      </c>
      <c r="O31" s="12">
        <f>(($C31+2)*Einstellungen!$D$15)+((Einstellungen!$D$16*(ROUND(($A31/($C31+2)),0))^Einstellungen!$D$17)*($C31+2))</f>
        <v>270</v>
      </c>
      <c r="P31" s="12">
        <f>(($C31+3)*Einstellungen!$D$15)+((Einstellungen!$D$16*(ROUND(($A31/($C31+3)),0))^Einstellungen!$D$17)*($C31+3))</f>
        <v>320</v>
      </c>
      <c r="Q31" s="12">
        <f t="shared" si="2"/>
        <v>175</v>
      </c>
    </row>
    <row r="32" spans="1:17" ht="12.75">
      <c r="A32" s="11">
        <v>26</v>
      </c>
      <c r="B32" s="11">
        <f>IF(A32/Einstellungen!D$14-INT(A32/Einstellungen!D$14)=0,"Grenze","")</f>
      </c>
      <c r="C32" s="11">
        <f>COUNTIF(B$6:B31,"Grenze")</f>
        <v>1</v>
      </c>
      <c r="D32" s="12">
        <f>(INT((A32-1)/Einstellungen!D$14)+1)*Einstellungen!D$15</f>
        <v>50</v>
      </c>
      <c r="E32" s="12">
        <f>(Einstellungen!D$16*(A32-INT(A32/Einstellungen!D$14)*Einstellungen!D$14)^Einstellungen!D$17)+(INT(A32/Einstellungen!D$14)*(Einstellungen!D$16*Einstellungen!D$14^Einstellungen!D$17))</f>
        <v>130</v>
      </c>
      <c r="F32" s="12">
        <f t="shared" si="0"/>
        <v>180</v>
      </c>
      <c r="G32" s="12">
        <f t="shared" si="3"/>
        <v>5</v>
      </c>
      <c r="H32" s="12">
        <f t="shared" si="4"/>
        <v>1.9230769230769231</v>
      </c>
      <c r="I32" s="12">
        <f t="shared" si="5"/>
        <v>5</v>
      </c>
      <c r="J32" s="12">
        <f t="shared" si="6"/>
        <v>6.923076923076923</v>
      </c>
      <c r="K32" s="16"/>
      <c r="L32" s="12">
        <f t="shared" si="1"/>
        <v>180</v>
      </c>
      <c r="M32" s="12">
        <f>(($C32)*Einstellungen!$D$15)+((Einstellungen!$D$16*(ROUND(($A32/($C32)),0))^Einstellungen!$D$17)*($C32))</f>
        <v>180</v>
      </c>
      <c r="N32" s="12">
        <f>(($C32+1)*Einstellungen!$D$15)+((Einstellungen!$D$16*(ROUND(($A32/($C32+1)),0))^Einstellungen!$D$17)*($C32+1))</f>
        <v>230</v>
      </c>
      <c r="O32" s="12">
        <f>(($C32+2)*Einstellungen!$D$15)+((Einstellungen!$D$16*(ROUND(($A32/($C32+2)),0))^Einstellungen!$D$17)*($C32+2))</f>
        <v>285</v>
      </c>
      <c r="P32" s="12">
        <f>(($C32+3)*Einstellungen!$D$15)+((Einstellungen!$D$16*(ROUND(($A32/($C32+3)),0))^Einstellungen!$D$17)*($C32+3))</f>
        <v>340</v>
      </c>
      <c r="Q32" s="12">
        <f t="shared" si="2"/>
        <v>180</v>
      </c>
    </row>
    <row r="33" spans="1:17" ht="12.75">
      <c r="A33" s="11">
        <v>27</v>
      </c>
      <c r="B33" s="11">
        <f>IF(A33/Einstellungen!D$14-INT(A33/Einstellungen!D$14)=0,"Grenze","")</f>
      </c>
      <c r="C33" s="11">
        <f>COUNTIF(B$6:B32,"Grenze")</f>
        <v>1</v>
      </c>
      <c r="D33" s="12">
        <f>(INT((A33-1)/Einstellungen!D$14)+1)*Einstellungen!D$15</f>
        <v>50</v>
      </c>
      <c r="E33" s="12">
        <f>(Einstellungen!D$16*(A33-INT(A33/Einstellungen!D$14)*Einstellungen!D$14)^Einstellungen!D$17)+(INT(A33/Einstellungen!D$14)*(Einstellungen!D$16*Einstellungen!D$14^Einstellungen!D$17))</f>
        <v>135</v>
      </c>
      <c r="F33" s="12">
        <f t="shared" si="0"/>
        <v>185</v>
      </c>
      <c r="G33" s="12">
        <f t="shared" si="3"/>
        <v>5</v>
      </c>
      <c r="H33" s="12">
        <f t="shared" si="4"/>
        <v>1.8518518518518519</v>
      </c>
      <c r="I33" s="12">
        <f t="shared" si="5"/>
        <v>5</v>
      </c>
      <c r="J33" s="12">
        <f t="shared" si="6"/>
        <v>6.851851851851852</v>
      </c>
      <c r="K33" s="16"/>
      <c r="L33" s="12">
        <f t="shared" si="1"/>
        <v>185</v>
      </c>
      <c r="M33" s="12">
        <f>(($C33)*Einstellungen!$D$15)+((Einstellungen!$D$16*(ROUND(($A33/($C33)),0))^Einstellungen!$D$17)*($C33))</f>
        <v>185</v>
      </c>
      <c r="N33" s="12">
        <f>(($C33+1)*Einstellungen!$D$15)+((Einstellungen!$D$16*(ROUND(($A33/($C33+1)),0))^Einstellungen!$D$17)*($C33+1))</f>
        <v>240</v>
      </c>
      <c r="O33" s="12">
        <f>(($C33+2)*Einstellungen!$D$15)+((Einstellungen!$D$16*(ROUND(($A33/($C33+2)),0))^Einstellungen!$D$17)*($C33+2))</f>
        <v>285</v>
      </c>
      <c r="P33" s="12">
        <f>(($C33+3)*Einstellungen!$D$15)+((Einstellungen!$D$16*(ROUND(($A33/($C33+3)),0))^Einstellungen!$D$17)*($C33+3))</f>
        <v>340</v>
      </c>
      <c r="Q33" s="12">
        <f t="shared" si="2"/>
        <v>185</v>
      </c>
    </row>
    <row r="34" spans="1:17" ht="12.75">
      <c r="A34" s="11">
        <v>28</v>
      </c>
      <c r="B34" s="11">
        <f>IF(A34/Einstellungen!D$14-INT(A34/Einstellungen!D$14)=0,"Grenze","")</f>
      </c>
      <c r="C34" s="11">
        <f>COUNTIF(B$6:B33,"Grenze")</f>
        <v>1</v>
      </c>
      <c r="D34" s="12">
        <f>(INT((A34-1)/Einstellungen!D$14)+1)*Einstellungen!D$15</f>
        <v>50</v>
      </c>
      <c r="E34" s="12">
        <f>(Einstellungen!D$16*(A34-INT(A34/Einstellungen!D$14)*Einstellungen!D$14)^Einstellungen!D$17)+(INT(A34/Einstellungen!D$14)*(Einstellungen!D$16*Einstellungen!D$14^Einstellungen!D$17))</f>
        <v>140</v>
      </c>
      <c r="F34" s="12">
        <f t="shared" si="0"/>
        <v>190</v>
      </c>
      <c r="G34" s="12">
        <f t="shared" si="3"/>
        <v>5</v>
      </c>
      <c r="H34" s="12">
        <f t="shared" si="4"/>
        <v>1.7857142857142858</v>
      </c>
      <c r="I34" s="12">
        <f t="shared" si="5"/>
        <v>5</v>
      </c>
      <c r="J34" s="12">
        <f t="shared" si="6"/>
        <v>6.785714285714286</v>
      </c>
      <c r="K34" s="16"/>
      <c r="L34" s="12">
        <f t="shared" si="1"/>
        <v>190</v>
      </c>
      <c r="M34" s="12">
        <f>(($C34)*Einstellungen!$D$15)+((Einstellungen!$D$16*(ROUND(($A34/($C34)),0))^Einstellungen!$D$17)*($C34))</f>
        <v>190</v>
      </c>
      <c r="N34" s="12">
        <f>(($C34+1)*Einstellungen!$D$15)+((Einstellungen!$D$16*(ROUND(($A34/($C34+1)),0))^Einstellungen!$D$17)*($C34+1))</f>
        <v>240</v>
      </c>
      <c r="O34" s="12">
        <f>(($C34+2)*Einstellungen!$D$15)+((Einstellungen!$D$16*(ROUND(($A34/($C34+2)),0))^Einstellungen!$D$17)*($C34+2))</f>
        <v>285</v>
      </c>
      <c r="P34" s="12">
        <f>(($C34+3)*Einstellungen!$D$15)+((Einstellungen!$D$16*(ROUND(($A34/($C34+3)),0))^Einstellungen!$D$17)*($C34+3))</f>
        <v>340</v>
      </c>
      <c r="Q34" s="12">
        <f t="shared" si="2"/>
        <v>190</v>
      </c>
    </row>
    <row r="35" spans="1:17" ht="12.75">
      <c r="A35" s="11">
        <v>29</v>
      </c>
      <c r="B35" s="11">
        <f>IF(A35/Einstellungen!D$14-INT(A35/Einstellungen!D$14)=0,"Grenze","")</f>
      </c>
      <c r="C35" s="11">
        <f>COUNTIF(B$6:B34,"Grenze")</f>
        <v>1</v>
      </c>
      <c r="D35" s="12">
        <f>(INT((A35-1)/Einstellungen!D$14)+1)*Einstellungen!D$15</f>
        <v>50</v>
      </c>
      <c r="E35" s="12">
        <f>(Einstellungen!D$16*(A35-INT(A35/Einstellungen!D$14)*Einstellungen!D$14)^Einstellungen!D$17)+(INT(A35/Einstellungen!D$14)*(Einstellungen!D$16*Einstellungen!D$14^Einstellungen!D$17))</f>
        <v>145</v>
      </c>
      <c r="F35" s="12">
        <f t="shared" si="0"/>
        <v>195</v>
      </c>
      <c r="G35" s="12">
        <f t="shared" si="3"/>
        <v>5</v>
      </c>
      <c r="H35" s="12">
        <f t="shared" si="4"/>
        <v>1.7241379310344827</v>
      </c>
      <c r="I35" s="12">
        <f t="shared" si="5"/>
        <v>5</v>
      </c>
      <c r="J35" s="12">
        <f t="shared" si="6"/>
        <v>6.724137931034483</v>
      </c>
      <c r="K35" s="16"/>
      <c r="L35" s="12">
        <f t="shared" si="1"/>
        <v>195</v>
      </c>
      <c r="M35" s="12">
        <f>(($C35)*Einstellungen!$D$15)+((Einstellungen!$D$16*(ROUND(($A35/($C35)),0))^Einstellungen!$D$17)*($C35))</f>
        <v>195</v>
      </c>
      <c r="N35" s="12">
        <f>(($C35+1)*Einstellungen!$D$15)+((Einstellungen!$D$16*(ROUND(($A35/($C35+1)),0))^Einstellungen!$D$17)*($C35+1))</f>
        <v>250</v>
      </c>
      <c r="O35" s="12">
        <f>(($C35+2)*Einstellungen!$D$15)+((Einstellungen!$D$16*(ROUND(($A35/($C35+2)),0))^Einstellungen!$D$17)*($C35+2))</f>
        <v>300</v>
      </c>
      <c r="P35" s="12">
        <f>(($C35+3)*Einstellungen!$D$15)+((Einstellungen!$D$16*(ROUND(($A35/($C35+3)),0))^Einstellungen!$D$17)*($C35+3))</f>
        <v>340</v>
      </c>
      <c r="Q35" s="12">
        <f t="shared" si="2"/>
        <v>195</v>
      </c>
    </row>
    <row r="36" spans="1:17" ht="12.75">
      <c r="A36" s="11">
        <v>30</v>
      </c>
      <c r="B36" s="11">
        <f>IF(A36/Einstellungen!D$14-INT(A36/Einstellungen!D$14)=0,"Grenze","")</f>
      </c>
      <c r="C36" s="11">
        <f>COUNTIF(B$6:B35,"Grenze")</f>
        <v>1</v>
      </c>
      <c r="D36" s="12">
        <f>(INT((A36-1)/Einstellungen!D$14)+1)*Einstellungen!D$15</f>
        <v>50</v>
      </c>
      <c r="E36" s="12">
        <f>(Einstellungen!D$16*(A36-INT(A36/Einstellungen!D$14)*Einstellungen!D$14)^Einstellungen!D$17)+(INT(A36/Einstellungen!D$14)*(Einstellungen!D$16*Einstellungen!D$14^Einstellungen!D$17))</f>
        <v>150</v>
      </c>
      <c r="F36" s="12">
        <f t="shared" si="0"/>
        <v>200</v>
      </c>
      <c r="G36" s="12">
        <f t="shared" si="3"/>
        <v>5</v>
      </c>
      <c r="H36" s="12">
        <f t="shared" si="4"/>
        <v>1.6666666666666667</v>
      </c>
      <c r="I36" s="12">
        <f t="shared" si="5"/>
        <v>5</v>
      </c>
      <c r="J36" s="12">
        <f t="shared" si="6"/>
        <v>6.666666666666667</v>
      </c>
      <c r="K36" s="16"/>
      <c r="L36" s="12">
        <f t="shared" si="1"/>
        <v>200</v>
      </c>
      <c r="M36" s="12">
        <f>(($C36)*Einstellungen!$D$15)+((Einstellungen!$D$16*(ROUND(($A36/($C36)),0))^Einstellungen!$D$17)*($C36))</f>
        <v>200</v>
      </c>
      <c r="N36" s="12">
        <f>(($C36+1)*Einstellungen!$D$15)+((Einstellungen!$D$16*(ROUND(($A36/($C36+1)),0))^Einstellungen!$D$17)*($C36+1))</f>
        <v>250</v>
      </c>
      <c r="O36" s="12">
        <f>(($C36+2)*Einstellungen!$D$15)+((Einstellungen!$D$16*(ROUND(($A36/($C36+2)),0))^Einstellungen!$D$17)*($C36+2))</f>
        <v>300</v>
      </c>
      <c r="P36" s="12">
        <f>(($C36+3)*Einstellungen!$D$15)+((Einstellungen!$D$16*(ROUND(($A36/($C36+3)),0))^Einstellungen!$D$17)*($C36+3))</f>
        <v>360</v>
      </c>
      <c r="Q36" s="12">
        <f t="shared" si="2"/>
        <v>200</v>
      </c>
    </row>
    <row r="37" spans="1:17" ht="12.75">
      <c r="A37" s="11">
        <v>31</v>
      </c>
      <c r="B37" s="11">
        <f>IF(A37/Einstellungen!D$14-INT(A37/Einstellungen!D$14)=0,"Grenze","")</f>
      </c>
      <c r="C37" s="11">
        <f>COUNTIF(B$6:B36,"Grenze")</f>
        <v>1</v>
      </c>
      <c r="D37" s="12">
        <f>(INT((A37-1)/Einstellungen!D$14)+1)*Einstellungen!D$15</f>
        <v>50</v>
      </c>
      <c r="E37" s="12">
        <f>(Einstellungen!D$16*(A37-INT(A37/Einstellungen!D$14)*Einstellungen!D$14)^Einstellungen!D$17)+(INT(A37/Einstellungen!D$14)*(Einstellungen!D$16*Einstellungen!D$14^Einstellungen!D$17))</f>
        <v>155</v>
      </c>
      <c r="F37" s="12">
        <f t="shared" si="0"/>
        <v>205</v>
      </c>
      <c r="G37" s="12">
        <f t="shared" si="3"/>
        <v>5</v>
      </c>
      <c r="H37" s="12">
        <f t="shared" si="4"/>
        <v>1.6129032258064515</v>
      </c>
      <c r="I37" s="12">
        <f t="shared" si="5"/>
        <v>5</v>
      </c>
      <c r="J37" s="12">
        <f t="shared" si="6"/>
        <v>6.612903225806452</v>
      </c>
      <c r="K37" s="16"/>
      <c r="L37" s="12">
        <f t="shared" si="1"/>
        <v>205</v>
      </c>
      <c r="M37" s="12">
        <f>(($C37)*Einstellungen!$D$15)+((Einstellungen!$D$16*(ROUND(($A37/($C37)),0))^Einstellungen!$D$17)*($C37))</f>
        <v>205</v>
      </c>
      <c r="N37" s="12">
        <f>(($C37+1)*Einstellungen!$D$15)+((Einstellungen!$D$16*(ROUND(($A37/($C37+1)),0))^Einstellungen!$D$17)*($C37+1))</f>
        <v>260</v>
      </c>
      <c r="O37" s="12">
        <f>(($C37+2)*Einstellungen!$D$15)+((Einstellungen!$D$16*(ROUND(($A37/($C37+2)),0))^Einstellungen!$D$17)*($C37+2))</f>
        <v>300</v>
      </c>
      <c r="P37" s="12">
        <f>(($C37+3)*Einstellungen!$D$15)+((Einstellungen!$D$16*(ROUND(($A37/($C37+3)),0))^Einstellungen!$D$17)*($C37+3))</f>
        <v>360</v>
      </c>
      <c r="Q37" s="12">
        <f t="shared" si="2"/>
        <v>205</v>
      </c>
    </row>
    <row r="38" spans="1:17" ht="12.75">
      <c r="A38" s="11">
        <v>32</v>
      </c>
      <c r="B38" s="11">
        <f>IF(A38/Einstellungen!D$14-INT(A38/Einstellungen!D$14)=0,"Grenze","")</f>
      </c>
      <c r="C38" s="11">
        <f>COUNTIF(B$6:B37,"Grenze")</f>
        <v>1</v>
      </c>
      <c r="D38" s="12">
        <f>(INT((A38-1)/Einstellungen!D$14)+1)*Einstellungen!D$15</f>
        <v>50</v>
      </c>
      <c r="E38" s="12">
        <f>(Einstellungen!D$16*(A38-INT(A38/Einstellungen!D$14)*Einstellungen!D$14)^Einstellungen!D$17)+(INT(A38/Einstellungen!D$14)*(Einstellungen!D$16*Einstellungen!D$14^Einstellungen!D$17))</f>
        <v>160</v>
      </c>
      <c r="F38" s="12">
        <f t="shared" si="0"/>
        <v>210</v>
      </c>
      <c r="G38" s="12">
        <f t="shared" si="3"/>
        <v>5</v>
      </c>
      <c r="H38" s="12">
        <f t="shared" si="4"/>
        <v>1.5625</v>
      </c>
      <c r="I38" s="12">
        <f t="shared" si="5"/>
        <v>5</v>
      </c>
      <c r="J38" s="12">
        <f t="shared" si="6"/>
        <v>6.5625</v>
      </c>
      <c r="K38" s="16"/>
      <c r="L38" s="12">
        <f t="shared" si="1"/>
        <v>210</v>
      </c>
      <c r="M38" s="12">
        <f>(($C38)*Einstellungen!$D$15)+((Einstellungen!$D$16*(ROUND(($A38/($C38)),0))^Einstellungen!$D$17)*($C38))</f>
        <v>210</v>
      </c>
      <c r="N38" s="12">
        <f>(($C38+1)*Einstellungen!$D$15)+((Einstellungen!$D$16*(ROUND(($A38/($C38+1)),0))^Einstellungen!$D$17)*($C38+1))</f>
        <v>260</v>
      </c>
      <c r="O38" s="12">
        <f>(($C38+2)*Einstellungen!$D$15)+((Einstellungen!$D$16*(ROUND(($A38/($C38+2)),0))^Einstellungen!$D$17)*($C38+2))</f>
        <v>315</v>
      </c>
      <c r="P38" s="12">
        <f>(($C38+3)*Einstellungen!$D$15)+((Einstellungen!$D$16*(ROUND(($A38/($C38+3)),0))^Einstellungen!$D$17)*($C38+3))</f>
        <v>360</v>
      </c>
      <c r="Q38" s="12">
        <f t="shared" si="2"/>
        <v>210</v>
      </c>
    </row>
    <row r="39" spans="1:17" ht="12.75">
      <c r="A39" s="11">
        <v>33</v>
      </c>
      <c r="B39" s="11">
        <f>IF(A39/Einstellungen!D$14-INT(A39/Einstellungen!D$14)=0,"Grenze","")</f>
      </c>
      <c r="C39" s="11">
        <f>COUNTIF(B$6:B38,"Grenze")</f>
        <v>1</v>
      </c>
      <c r="D39" s="12">
        <f>(INT((A39-1)/Einstellungen!D$14)+1)*Einstellungen!D$15</f>
        <v>50</v>
      </c>
      <c r="E39" s="12">
        <f>(Einstellungen!D$16*(A39-INT(A39/Einstellungen!D$14)*Einstellungen!D$14)^Einstellungen!D$17)+(INT(A39/Einstellungen!D$14)*(Einstellungen!D$16*Einstellungen!D$14^Einstellungen!D$17))</f>
        <v>165</v>
      </c>
      <c r="F39" s="12">
        <f t="shared" si="0"/>
        <v>215</v>
      </c>
      <c r="G39" s="12">
        <f t="shared" si="3"/>
        <v>5</v>
      </c>
      <c r="H39" s="12">
        <f t="shared" si="4"/>
        <v>1.5151515151515151</v>
      </c>
      <c r="I39" s="12">
        <f t="shared" si="5"/>
        <v>5</v>
      </c>
      <c r="J39" s="12">
        <f t="shared" si="6"/>
        <v>6.515151515151516</v>
      </c>
      <c r="K39" s="16"/>
      <c r="L39" s="12">
        <f t="shared" si="1"/>
        <v>215</v>
      </c>
      <c r="M39" s="12">
        <f>(($C39)*Einstellungen!$D$15)+((Einstellungen!$D$16*(ROUND(($A39/($C39)),0))^Einstellungen!$D$17)*($C39))</f>
        <v>215</v>
      </c>
      <c r="N39" s="12">
        <f>(($C39+1)*Einstellungen!$D$15)+((Einstellungen!$D$16*(ROUND(($A39/($C39+1)),0))^Einstellungen!$D$17)*($C39+1))</f>
        <v>270</v>
      </c>
      <c r="O39" s="12">
        <f>(($C39+2)*Einstellungen!$D$15)+((Einstellungen!$D$16*(ROUND(($A39/($C39+2)),0))^Einstellungen!$D$17)*($C39+2))</f>
        <v>315</v>
      </c>
      <c r="P39" s="12">
        <f>(($C39+3)*Einstellungen!$D$15)+((Einstellungen!$D$16*(ROUND(($A39/($C39+3)),0))^Einstellungen!$D$17)*($C39+3))</f>
        <v>360</v>
      </c>
      <c r="Q39" s="12">
        <f t="shared" si="2"/>
        <v>215</v>
      </c>
    </row>
    <row r="40" spans="1:17" ht="12.75">
      <c r="A40" s="11">
        <v>34</v>
      </c>
      <c r="B40" s="11">
        <f>IF(A40/Einstellungen!D$14-INT(A40/Einstellungen!D$14)=0,"Grenze","")</f>
      </c>
      <c r="C40" s="11">
        <f>COUNTIF(B$6:B39,"Grenze")</f>
        <v>1</v>
      </c>
      <c r="D40" s="12">
        <f>(INT((A40-1)/Einstellungen!D$14)+1)*Einstellungen!D$15</f>
        <v>50</v>
      </c>
      <c r="E40" s="12">
        <f>(Einstellungen!D$16*(A40-INT(A40/Einstellungen!D$14)*Einstellungen!D$14)^Einstellungen!D$17)+(INT(A40/Einstellungen!D$14)*(Einstellungen!D$16*Einstellungen!D$14^Einstellungen!D$17))</f>
        <v>170</v>
      </c>
      <c r="F40" s="12">
        <f t="shared" si="0"/>
        <v>220</v>
      </c>
      <c r="G40" s="12">
        <f t="shared" si="3"/>
        <v>5</v>
      </c>
      <c r="H40" s="12">
        <f t="shared" si="4"/>
        <v>1.4705882352941178</v>
      </c>
      <c r="I40" s="12">
        <f t="shared" si="5"/>
        <v>5</v>
      </c>
      <c r="J40" s="12">
        <f t="shared" si="6"/>
        <v>6.470588235294118</v>
      </c>
      <c r="K40" s="16"/>
      <c r="L40" s="12">
        <f t="shared" si="1"/>
        <v>220</v>
      </c>
      <c r="M40" s="12">
        <f>(($C40)*Einstellungen!$D$15)+((Einstellungen!$D$16*(ROUND(($A40/($C40)),0))^Einstellungen!$D$17)*($C40))</f>
        <v>220</v>
      </c>
      <c r="N40" s="12">
        <f>(($C40+1)*Einstellungen!$D$15)+((Einstellungen!$D$16*(ROUND(($A40/($C40+1)),0))^Einstellungen!$D$17)*($C40+1))</f>
        <v>270</v>
      </c>
      <c r="O40" s="12">
        <f>(($C40+2)*Einstellungen!$D$15)+((Einstellungen!$D$16*(ROUND(($A40/($C40+2)),0))^Einstellungen!$D$17)*($C40+2))</f>
        <v>315</v>
      </c>
      <c r="P40" s="12">
        <f>(($C40+3)*Einstellungen!$D$15)+((Einstellungen!$D$16*(ROUND(($A40/($C40+3)),0))^Einstellungen!$D$17)*($C40+3))</f>
        <v>380</v>
      </c>
      <c r="Q40" s="12">
        <f t="shared" si="2"/>
        <v>220</v>
      </c>
    </row>
    <row r="41" spans="1:17" ht="12.75">
      <c r="A41" s="11">
        <v>35</v>
      </c>
      <c r="B41" s="11">
        <f>IF(A41/Einstellungen!D$14-INT(A41/Einstellungen!D$14)=0,"Grenze","")</f>
      </c>
      <c r="C41" s="11">
        <f>COUNTIF(B$6:B40,"Grenze")</f>
        <v>1</v>
      </c>
      <c r="D41" s="12">
        <f>(INT((A41-1)/Einstellungen!D$14)+1)*Einstellungen!D$15</f>
        <v>50</v>
      </c>
      <c r="E41" s="12">
        <f>(Einstellungen!D$16*(A41-INT(A41/Einstellungen!D$14)*Einstellungen!D$14)^Einstellungen!D$17)+(INT(A41/Einstellungen!D$14)*(Einstellungen!D$16*Einstellungen!D$14^Einstellungen!D$17))</f>
        <v>175</v>
      </c>
      <c r="F41" s="12">
        <f t="shared" si="0"/>
        <v>225</v>
      </c>
      <c r="G41" s="12">
        <f t="shared" si="3"/>
        <v>5</v>
      </c>
      <c r="H41" s="12">
        <f t="shared" si="4"/>
        <v>1.4285714285714286</v>
      </c>
      <c r="I41" s="12">
        <f t="shared" si="5"/>
        <v>5</v>
      </c>
      <c r="J41" s="12">
        <f t="shared" si="6"/>
        <v>6.428571428571429</v>
      </c>
      <c r="K41" s="16"/>
      <c r="L41" s="12">
        <f t="shared" si="1"/>
        <v>225</v>
      </c>
      <c r="M41" s="12">
        <f>(($C41)*Einstellungen!$D$15)+((Einstellungen!$D$16*(ROUND(($A41/($C41)),0))^Einstellungen!$D$17)*($C41))</f>
        <v>225</v>
      </c>
      <c r="N41" s="12">
        <f>(($C41+1)*Einstellungen!$D$15)+((Einstellungen!$D$16*(ROUND(($A41/($C41+1)),0))^Einstellungen!$D$17)*($C41+1))</f>
        <v>280</v>
      </c>
      <c r="O41" s="12">
        <f>(($C41+2)*Einstellungen!$D$15)+((Einstellungen!$D$16*(ROUND(($A41/($C41+2)),0))^Einstellungen!$D$17)*($C41+2))</f>
        <v>330</v>
      </c>
      <c r="P41" s="12">
        <f>(($C41+3)*Einstellungen!$D$15)+((Einstellungen!$D$16*(ROUND(($A41/($C41+3)),0))^Einstellungen!$D$17)*($C41+3))</f>
        <v>380</v>
      </c>
      <c r="Q41" s="12">
        <f t="shared" si="2"/>
        <v>225</v>
      </c>
    </row>
    <row r="42" spans="1:17" ht="12.75">
      <c r="A42" s="11">
        <v>36</v>
      </c>
      <c r="B42" s="11">
        <f>IF(A42/Einstellungen!D$14-INT(A42/Einstellungen!D$14)=0,"Grenze","")</f>
      </c>
      <c r="C42" s="11">
        <f>COUNTIF(B$6:B41,"Grenze")</f>
        <v>1</v>
      </c>
      <c r="D42" s="12">
        <f>(INT((A42-1)/Einstellungen!D$14)+1)*Einstellungen!D$15</f>
        <v>50</v>
      </c>
      <c r="E42" s="12">
        <f>(Einstellungen!D$16*(A42-INT(A42/Einstellungen!D$14)*Einstellungen!D$14)^Einstellungen!D$17)+(INT(A42/Einstellungen!D$14)*(Einstellungen!D$16*Einstellungen!D$14^Einstellungen!D$17))</f>
        <v>180</v>
      </c>
      <c r="F42" s="12">
        <f t="shared" si="0"/>
        <v>230</v>
      </c>
      <c r="G42" s="12">
        <f t="shared" si="3"/>
        <v>5</v>
      </c>
      <c r="H42" s="12">
        <f t="shared" si="4"/>
        <v>1.3888888888888888</v>
      </c>
      <c r="I42" s="12">
        <f t="shared" si="5"/>
        <v>5</v>
      </c>
      <c r="J42" s="12">
        <f t="shared" si="6"/>
        <v>6.388888888888889</v>
      </c>
      <c r="K42" s="16"/>
      <c r="L42" s="12">
        <f t="shared" si="1"/>
        <v>230</v>
      </c>
      <c r="M42" s="12">
        <f>(($C42)*Einstellungen!$D$15)+((Einstellungen!$D$16*(ROUND(($A42/($C42)),0))^Einstellungen!$D$17)*($C42))</f>
        <v>230</v>
      </c>
      <c r="N42" s="12">
        <f>(($C42+1)*Einstellungen!$D$15)+((Einstellungen!$D$16*(ROUND(($A42/($C42+1)),0))^Einstellungen!$D$17)*($C42+1))</f>
        <v>280</v>
      </c>
      <c r="O42" s="12">
        <f>(($C42+2)*Einstellungen!$D$15)+((Einstellungen!$D$16*(ROUND(($A42/($C42+2)),0))^Einstellungen!$D$17)*($C42+2))</f>
        <v>330</v>
      </c>
      <c r="P42" s="12">
        <f>(($C42+3)*Einstellungen!$D$15)+((Einstellungen!$D$16*(ROUND(($A42/($C42+3)),0))^Einstellungen!$D$17)*($C42+3))</f>
        <v>380</v>
      </c>
      <c r="Q42" s="12">
        <f t="shared" si="2"/>
        <v>230</v>
      </c>
    </row>
    <row r="43" spans="1:17" ht="12.75">
      <c r="A43" s="11">
        <v>37</v>
      </c>
      <c r="B43" s="11">
        <f>IF(A43/Einstellungen!D$14-INT(A43/Einstellungen!D$14)=0,"Grenze","")</f>
      </c>
      <c r="C43" s="11">
        <f>COUNTIF(B$6:B42,"Grenze")</f>
        <v>1</v>
      </c>
      <c r="D43" s="12">
        <f>(INT((A43-1)/Einstellungen!D$14)+1)*Einstellungen!D$15</f>
        <v>50</v>
      </c>
      <c r="E43" s="12">
        <f>(Einstellungen!D$16*(A43-INT(A43/Einstellungen!D$14)*Einstellungen!D$14)^Einstellungen!D$17)+(INT(A43/Einstellungen!D$14)*(Einstellungen!D$16*Einstellungen!D$14^Einstellungen!D$17))</f>
        <v>185</v>
      </c>
      <c r="F43" s="12">
        <f t="shared" si="0"/>
        <v>235</v>
      </c>
      <c r="G43" s="12">
        <f t="shared" si="3"/>
        <v>5</v>
      </c>
      <c r="H43" s="12">
        <f t="shared" si="4"/>
        <v>1.3513513513513513</v>
      </c>
      <c r="I43" s="12">
        <f t="shared" si="5"/>
        <v>5</v>
      </c>
      <c r="J43" s="12">
        <f t="shared" si="6"/>
        <v>6.351351351351352</v>
      </c>
      <c r="K43" s="16"/>
      <c r="L43" s="12">
        <f t="shared" si="1"/>
        <v>235</v>
      </c>
      <c r="M43" s="12">
        <f>(($C43)*Einstellungen!$D$15)+((Einstellungen!$D$16*(ROUND(($A43/($C43)),0))^Einstellungen!$D$17)*($C43))</f>
        <v>235</v>
      </c>
      <c r="N43" s="12">
        <f>(($C43+1)*Einstellungen!$D$15)+((Einstellungen!$D$16*(ROUND(($A43/($C43+1)),0))^Einstellungen!$D$17)*($C43+1))</f>
        <v>290</v>
      </c>
      <c r="O43" s="12">
        <f>(($C43+2)*Einstellungen!$D$15)+((Einstellungen!$D$16*(ROUND(($A43/($C43+2)),0))^Einstellungen!$D$17)*($C43+2))</f>
        <v>330</v>
      </c>
      <c r="P43" s="12">
        <f>(($C43+3)*Einstellungen!$D$15)+((Einstellungen!$D$16*(ROUND(($A43/($C43+3)),0))^Einstellungen!$D$17)*($C43+3))</f>
        <v>380</v>
      </c>
      <c r="Q43" s="12">
        <f t="shared" si="2"/>
        <v>235</v>
      </c>
    </row>
    <row r="44" spans="1:17" ht="12.75">
      <c r="A44" s="11">
        <v>38</v>
      </c>
      <c r="B44" s="11">
        <f>IF(A44/Einstellungen!D$14-INT(A44/Einstellungen!D$14)=0,"Grenze","")</f>
      </c>
      <c r="C44" s="11">
        <f>COUNTIF(B$6:B43,"Grenze")</f>
        <v>1</v>
      </c>
      <c r="D44" s="12">
        <f>(INT((A44-1)/Einstellungen!D$14)+1)*Einstellungen!D$15</f>
        <v>50</v>
      </c>
      <c r="E44" s="12">
        <f>(Einstellungen!D$16*(A44-INT(A44/Einstellungen!D$14)*Einstellungen!D$14)^Einstellungen!D$17)+(INT(A44/Einstellungen!D$14)*(Einstellungen!D$16*Einstellungen!D$14^Einstellungen!D$17))</f>
        <v>190</v>
      </c>
      <c r="F44" s="12">
        <f t="shared" si="0"/>
        <v>240</v>
      </c>
      <c r="G44" s="12">
        <f t="shared" si="3"/>
        <v>5</v>
      </c>
      <c r="H44" s="12">
        <f t="shared" si="4"/>
        <v>1.3157894736842106</v>
      </c>
      <c r="I44" s="12">
        <f t="shared" si="5"/>
        <v>5</v>
      </c>
      <c r="J44" s="12">
        <f t="shared" si="6"/>
        <v>6.315789473684211</v>
      </c>
      <c r="K44" s="16"/>
      <c r="L44" s="12">
        <f t="shared" si="1"/>
        <v>240</v>
      </c>
      <c r="M44" s="12">
        <f>(($C44)*Einstellungen!$D$15)+((Einstellungen!$D$16*(ROUND(($A44/($C44)),0))^Einstellungen!$D$17)*($C44))</f>
        <v>240</v>
      </c>
      <c r="N44" s="12">
        <f>(($C44+1)*Einstellungen!$D$15)+((Einstellungen!$D$16*(ROUND(($A44/($C44+1)),0))^Einstellungen!$D$17)*($C44+1))</f>
        <v>290</v>
      </c>
      <c r="O44" s="12">
        <f>(($C44+2)*Einstellungen!$D$15)+((Einstellungen!$D$16*(ROUND(($A44/($C44+2)),0))^Einstellungen!$D$17)*($C44+2))</f>
        <v>345</v>
      </c>
      <c r="P44" s="12">
        <f>(($C44+3)*Einstellungen!$D$15)+((Einstellungen!$D$16*(ROUND(($A44/($C44+3)),0))^Einstellungen!$D$17)*($C44+3))</f>
        <v>400</v>
      </c>
      <c r="Q44" s="12">
        <f t="shared" si="2"/>
        <v>240</v>
      </c>
    </row>
    <row r="45" spans="1:17" ht="12.75">
      <c r="A45" s="11">
        <v>39</v>
      </c>
      <c r="B45" s="11">
        <f>IF(A45/Einstellungen!D$14-INT(A45/Einstellungen!D$14)=0,"Grenze","")</f>
      </c>
      <c r="C45" s="11">
        <f>COUNTIF(B$6:B44,"Grenze")</f>
        <v>1</v>
      </c>
      <c r="D45" s="12">
        <f>(INT((A45-1)/Einstellungen!D$14)+1)*Einstellungen!D$15</f>
        <v>50</v>
      </c>
      <c r="E45" s="12">
        <f>(Einstellungen!D$16*(A45-INT(A45/Einstellungen!D$14)*Einstellungen!D$14)^Einstellungen!D$17)+(INT(A45/Einstellungen!D$14)*(Einstellungen!D$16*Einstellungen!D$14^Einstellungen!D$17))</f>
        <v>195</v>
      </c>
      <c r="F45" s="12">
        <f t="shared" si="0"/>
        <v>245</v>
      </c>
      <c r="G45" s="12">
        <f t="shared" si="3"/>
        <v>5</v>
      </c>
      <c r="H45" s="12">
        <f t="shared" si="4"/>
        <v>1.2820512820512822</v>
      </c>
      <c r="I45" s="12">
        <f t="shared" si="5"/>
        <v>5</v>
      </c>
      <c r="J45" s="12">
        <f t="shared" si="6"/>
        <v>6.282051282051282</v>
      </c>
      <c r="K45" s="16"/>
      <c r="L45" s="12">
        <f t="shared" si="1"/>
        <v>245</v>
      </c>
      <c r="M45" s="12">
        <f>(($C45)*Einstellungen!$D$15)+((Einstellungen!$D$16*(ROUND(($A45/($C45)),0))^Einstellungen!$D$17)*($C45))</f>
        <v>245</v>
      </c>
      <c r="N45" s="12">
        <f>(($C45+1)*Einstellungen!$D$15)+((Einstellungen!$D$16*(ROUND(($A45/($C45+1)),0))^Einstellungen!$D$17)*($C45+1))</f>
        <v>300</v>
      </c>
      <c r="O45" s="12">
        <f>(($C45+2)*Einstellungen!$D$15)+((Einstellungen!$D$16*(ROUND(($A45/($C45+2)),0))^Einstellungen!$D$17)*($C45+2))</f>
        <v>345</v>
      </c>
      <c r="P45" s="12">
        <f>(($C45+3)*Einstellungen!$D$15)+((Einstellungen!$D$16*(ROUND(($A45/($C45+3)),0))^Einstellungen!$D$17)*($C45+3))</f>
        <v>400</v>
      </c>
      <c r="Q45" s="12">
        <f t="shared" si="2"/>
        <v>245</v>
      </c>
    </row>
    <row r="46" spans="1:17" ht="12.75">
      <c r="A46" s="11">
        <v>40</v>
      </c>
      <c r="B46" s="11">
        <f>IF(A46/Einstellungen!D$14-INT(A46/Einstellungen!D$14)=0,"Grenze","")</f>
      </c>
      <c r="C46" s="11">
        <f>COUNTIF(B$6:B45,"Grenze")</f>
        <v>1</v>
      </c>
      <c r="D46" s="12">
        <f>(INT((A46-1)/Einstellungen!D$14)+1)*Einstellungen!D$15</f>
        <v>50</v>
      </c>
      <c r="E46" s="12">
        <f>(Einstellungen!D$16*(A46-INT(A46/Einstellungen!D$14)*Einstellungen!D$14)^Einstellungen!D$17)+(INT(A46/Einstellungen!D$14)*(Einstellungen!D$16*Einstellungen!D$14^Einstellungen!D$17))</f>
        <v>200</v>
      </c>
      <c r="F46" s="12">
        <f t="shared" si="0"/>
        <v>250</v>
      </c>
      <c r="G46" s="12">
        <f t="shared" si="3"/>
        <v>5</v>
      </c>
      <c r="H46" s="12">
        <f t="shared" si="4"/>
        <v>1.25</v>
      </c>
      <c r="I46" s="12">
        <f t="shared" si="5"/>
        <v>5</v>
      </c>
      <c r="J46" s="12">
        <f t="shared" si="6"/>
        <v>6.25</v>
      </c>
      <c r="K46" s="16"/>
      <c r="L46" s="12">
        <f t="shared" si="1"/>
        <v>250</v>
      </c>
      <c r="M46" s="12">
        <f>(($C46)*Einstellungen!$D$15)+((Einstellungen!$D$16*(ROUND(($A46/($C46)),0))^Einstellungen!$D$17)*($C46))</f>
        <v>250</v>
      </c>
      <c r="N46" s="12">
        <f>(($C46+1)*Einstellungen!$D$15)+((Einstellungen!$D$16*(ROUND(($A46/($C46+1)),0))^Einstellungen!$D$17)*($C46+1))</f>
        <v>300</v>
      </c>
      <c r="O46" s="12">
        <f>(($C46+2)*Einstellungen!$D$15)+((Einstellungen!$D$16*(ROUND(($A46/($C46+2)),0))^Einstellungen!$D$17)*($C46+2))</f>
        <v>345</v>
      </c>
      <c r="P46" s="12">
        <f>(($C46+3)*Einstellungen!$D$15)+((Einstellungen!$D$16*(ROUND(($A46/($C46+3)),0))^Einstellungen!$D$17)*($C46+3))</f>
        <v>400</v>
      </c>
      <c r="Q46" s="12">
        <f t="shared" si="2"/>
        <v>250</v>
      </c>
    </row>
    <row r="47" spans="1:17" ht="12.75">
      <c r="A47" s="11">
        <v>41</v>
      </c>
      <c r="B47" s="11">
        <f>IF(A47/Einstellungen!D$14-INT(A47/Einstellungen!D$14)=0,"Grenze","")</f>
      </c>
      <c r="C47" s="11">
        <f>COUNTIF(B$6:B46,"Grenze")</f>
        <v>1</v>
      </c>
      <c r="D47" s="12">
        <f>(INT((A47-1)/Einstellungen!D$14)+1)*Einstellungen!D$15</f>
        <v>50</v>
      </c>
      <c r="E47" s="12">
        <f>(Einstellungen!D$16*(A47-INT(A47/Einstellungen!D$14)*Einstellungen!D$14)^Einstellungen!D$17)+(INT(A47/Einstellungen!D$14)*(Einstellungen!D$16*Einstellungen!D$14^Einstellungen!D$17))</f>
        <v>205</v>
      </c>
      <c r="F47" s="12">
        <f t="shared" si="0"/>
        <v>255</v>
      </c>
      <c r="G47" s="12">
        <f t="shared" si="3"/>
        <v>5</v>
      </c>
      <c r="H47" s="12">
        <f t="shared" si="4"/>
        <v>1.2195121951219512</v>
      </c>
      <c r="I47" s="12">
        <f t="shared" si="5"/>
        <v>5</v>
      </c>
      <c r="J47" s="12">
        <f t="shared" si="6"/>
        <v>6.219512195121951</v>
      </c>
      <c r="K47" s="16"/>
      <c r="L47" s="12">
        <f t="shared" si="1"/>
        <v>255</v>
      </c>
      <c r="M47" s="12">
        <f>(($C47)*Einstellungen!$D$15)+((Einstellungen!$D$16*(ROUND(($A47/($C47)),0))^Einstellungen!$D$17)*($C47))</f>
        <v>255</v>
      </c>
      <c r="N47" s="12">
        <f>(($C47+1)*Einstellungen!$D$15)+((Einstellungen!$D$16*(ROUND(($A47/($C47+1)),0))^Einstellungen!$D$17)*($C47+1))</f>
        <v>310</v>
      </c>
      <c r="O47" s="12">
        <f>(($C47+2)*Einstellungen!$D$15)+((Einstellungen!$D$16*(ROUND(($A47/($C47+2)),0))^Einstellungen!$D$17)*($C47+2))</f>
        <v>360</v>
      </c>
      <c r="P47" s="12">
        <f>(($C47+3)*Einstellungen!$D$15)+((Einstellungen!$D$16*(ROUND(($A47/($C47+3)),0))^Einstellungen!$D$17)*($C47+3))</f>
        <v>400</v>
      </c>
      <c r="Q47" s="12">
        <f t="shared" si="2"/>
        <v>255</v>
      </c>
    </row>
    <row r="48" spans="1:17" ht="12.75">
      <c r="A48" s="11">
        <v>42</v>
      </c>
      <c r="B48" s="11">
        <f>IF(A48/Einstellungen!D$14-INT(A48/Einstellungen!D$14)=0,"Grenze","")</f>
      </c>
      <c r="C48" s="11">
        <f>COUNTIF(B$6:B47,"Grenze")</f>
        <v>1</v>
      </c>
      <c r="D48" s="12">
        <f>(INT((A48-1)/Einstellungen!D$14)+1)*Einstellungen!D$15</f>
        <v>50</v>
      </c>
      <c r="E48" s="12">
        <f>(Einstellungen!D$16*(A48-INT(A48/Einstellungen!D$14)*Einstellungen!D$14)^Einstellungen!D$17)+(INT(A48/Einstellungen!D$14)*(Einstellungen!D$16*Einstellungen!D$14^Einstellungen!D$17))</f>
        <v>210</v>
      </c>
      <c r="F48" s="12">
        <f t="shared" si="0"/>
        <v>260</v>
      </c>
      <c r="G48" s="12">
        <f t="shared" si="3"/>
        <v>5</v>
      </c>
      <c r="H48" s="12">
        <f t="shared" si="4"/>
        <v>1.1904761904761905</v>
      </c>
      <c r="I48" s="12">
        <f t="shared" si="5"/>
        <v>5</v>
      </c>
      <c r="J48" s="12">
        <f t="shared" si="6"/>
        <v>6.190476190476191</v>
      </c>
      <c r="K48" s="16"/>
      <c r="L48" s="12">
        <f t="shared" si="1"/>
        <v>260</v>
      </c>
      <c r="M48" s="12">
        <f>(($C48)*Einstellungen!$D$15)+((Einstellungen!$D$16*(ROUND(($A48/($C48)),0))^Einstellungen!$D$17)*($C48))</f>
        <v>260</v>
      </c>
      <c r="N48" s="12">
        <f>(($C48+1)*Einstellungen!$D$15)+((Einstellungen!$D$16*(ROUND(($A48/($C48+1)),0))^Einstellungen!$D$17)*($C48+1))</f>
        <v>310</v>
      </c>
      <c r="O48" s="12">
        <f>(($C48+2)*Einstellungen!$D$15)+((Einstellungen!$D$16*(ROUND(($A48/($C48+2)),0))^Einstellungen!$D$17)*($C48+2))</f>
        <v>360</v>
      </c>
      <c r="P48" s="12">
        <f>(($C48+3)*Einstellungen!$D$15)+((Einstellungen!$D$16*(ROUND(($A48/($C48+3)),0))^Einstellungen!$D$17)*($C48+3))</f>
        <v>420</v>
      </c>
      <c r="Q48" s="12">
        <f t="shared" si="2"/>
        <v>260</v>
      </c>
    </row>
    <row r="49" spans="1:17" ht="12.75">
      <c r="A49" s="11">
        <v>43</v>
      </c>
      <c r="B49" s="11">
        <f>IF(A49/Einstellungen!D$14-INT(A49/Einstellungen!D$14)=0,"Grenze","")</f>
      </c>
      <c r="C49" s="11">
        <f>COUNTIF(B$6:B48,"Grenze")</f>
        <v>1</v>
      </c>
      <c r="D49" s="12">
        <f>(INT((A49-1)/Einstellungen!D$14)+1)*Einstellungen!D$15</f>
        <v>50</v>
      </c>
      <c r="E49" s="12">
        <f>(Einstellungen!D$16*(A49-INT(A49/Einstellungen!D$14)*Einstellungen!D$14)^Einstellungen!D$17)+(INT(A49/Einstellungen!D$14)*(Einstellungen!D$16*Einstellungen!D$14^Einstellungen!D$17))</f>
        <v>215</v>
      </c>
      <c r="F49" s="12">
        <f t="shared" si="0"/>
        <v>265</v>
      </c>
      <c r="G49" s="12">
        <f t="shared" si="3"/>
        <v>5</v>
      </c>
      <c r="H49" s="12">
        <f t="shared" si="4"/>
        <v>1.1627906976744187</v>
      </c>
      <c r="I49" s="12">
        <f t="shared" si="5"/>
        <v>5</v>
      </c>
      <c r="J49" s="12">
        <f t="shared" si="6"/>
        <v>6.162790697674419</v>
      </c>
      <c r="K49" s="16"/>
      <c r="L49" s="12">
        <f t="shared" si="1"/>
        <v>265</v>
      </c>
      <c r="M49" s="12">
        <f>(($C49)*Einstellungen!$D$15)+((Einstellungen!$D$16*(ROUND(($A49/($C49)),0))^Einstellungen!$D$17)*($C49))</f>
        <v>265</v>
      </c>
      <c r="N49" s="12">
        <f>(($C49+1)*Einstellungen!$D$15)+((Einstellungen!$D$16*(ROUND(($A49/($C49+1)),0))^Einstellungen!$D$17)*($C49+1))</f>
        <v>320</v>
      </c>
      <c r="O49" s="12">
        <f>(($C49+2)*Einstellungen!$D$15)+((Einstellungen!$D$16*(ROUND(($A49/($C49+2)),0))^Einstellungen!$D$17)*($C49+2))</f>
        <v>360</v>
      </c>
      <c r="P49" s="12">
        <f>(($C49+3)*Einstellungen!$D$15)+((Einstellungen!$D$16*(ROUND(($A49/($C49+3)),0))^Einstellungen!$D$17)*($C49+3))</f>
        <v>420</v>
      </c>
      <c r="Q49" s="12">
        <f t="shared" si="2"/>
        <v>265</v>
      </c>
    </row>
    <row r="50" spans="1:17" ht="12.75">
      <c r="A50" s="11">
        <v>44</v>
      </c>
      <c r="B50" s="11">
        <f>IF(A50/Einstellungen!D$14-INT(A50/Einstellungen!D$14)=0,"Grenze","")</f>
      </c>
      <c r="C50" s="11">
        <f>COUNTIF(B$6:B49,"Grenze")</f>
        <v>1</v>
      </c>
      <c r="D50" s="12">
        <f>(INT((A50-1)/Einstellungen!D$14)+1)*Einstellungen!D$15</f>
        <v>50</v>
      </c>
      <c r="E50" s="12">
        <f>(Einstellungen!D$16*(A50-INT(A50/Einstellungen!D$14)*Einstellungen!D$14)^Einstellungen!D$17)+(INT(A50/Einstellungen!D$14)*(Einstellungen!D$16*Einstellungen!D$14^Einstellungen!D$17))</f>
        <v>220</v>
      </c>
      <c r="F50" s="12">
        <f t="shared" si="0"/>
        <v>270</v>
      </c>
      <c r="G50" s="12">
        <f t="shared" si="3"/>
        <v>5</v>
      </c>
      <c r="H50" s="12">
        <f t="shared" si="4"/>
        <v>1.1363636363636365</v>
      </c>
      <c r="I50" s="12">
        <f t="shared" si="5"/>
        <v>5</v>
      </c>
      <c r="J50" s="12">
        <f t="shared" si="6"/>
        <v>6.136363636363637</v>
      </c>
      <c r="K50" s="16"/>
      <c r="L50" s="12">
        <f t="shared" si="1"/>
        <v>270</v>
      </c>
      <c r="M50" s="12">
        <f>(($C50)*Einstellungen!$D$15)+((Einstellungen!$D$16*(ROUND(($A50/($C50)),0))^Einstellungen!$D$17)*($C50))</f>
        <v>270</v>
      </c>
      <c r="N50" s="12">
        <f>(($C50+1)*Einstellungen!$D$15)+((Einstellungen!$D$16*(ROUND(($A50/($C50+1)),0))^Einstellungen!$D$17)*($C50+1))</f>
        <v>320</v>
      </c>
      <c r="O50" s="12">
        <f>(($C50+2)*Einstellungen!$D$15)+((Einstellungen!$D$16*(ROUND(($A50/($C50+2)),0))^Einstellungen!$D$17)*($C50+2))</f>
        <v>375</v>
      </c>
      <c r="P50" s="12">
        <f>(($C50+3)*Einstellungen!$D$15)+((Einstellungen!$D$16*(ROUND(($A50/($C50+3)),0))^Einstellungen!$D$17)*($C50+3))</f>
        <v>420</v>
      </c>
      <c r="Q50" s="12">
        <f t="shared" si="2"/>
        <v>270</v>
      </c>
    </row>
    <row r="51" spans="1:17" ht="12.75">
      <c r="A51" s="11">
        <v>45</v>
      </c>
      <c r="B51" s="11">
        <f>IF(A51/Einstellungen!D$14-INT(A51/Einstellungen!D$14)=0,"Grenze","")</f>
      </c>
      <c r="C51" s="11">
        <f>COUNTIF(B$6:B50,"Grenze")</f>
        <v>1</v>
      </c>
      <c r="D51" s="12">
        <f>(INT((A51-1)/Einstellungen!D$14)+1)*Einstellungen!D$15</f>
        <v>50</v>
      </c>
      <c r="E51" s="12">
        <f>(Einstellungen!D$16*(A51-INT(A51/Einstellungen!D$14)*Einstellungen!D$14)^Einstellungen!D$17)+(INT(A51/Einstellungen!D$14)*(Einstellungen!D$16*Einstellungen!D$14^Einstellungen!D$17))</f>
        <v>225</v>
      </c>
      <c r="F51" s="12">
        <f t="shared" si="0"/>
        <v>275</v>
      </c>
      <c r="G51" s="12">
        <f t="shared" si="3"/>
        <v>5</v>
      </c>
      <c r="H51" s="12">
        <f t="shared" si="4"/>
        <v>1.1111111111111112</v>
      </c>
      <c r="I51" s="12">
        <f t="shared" si="5"/>
        <v>5</v>
      </c>
      <c r="J51" s="12">
        <f t="shared" si="6"/>
        <v>6.111111111111111</v>
      </c>
      <c r="K51" s="16"/>
      <c r="L51" s="12">
        <f t="shared" si="1"/>
        <v>275</v>
      </c>
      <c r="M51" s="12">
        <f>(($C51)*Einstellungen!$D$15)+((Einstellungen!$D$16*(ROUND(($A51/($C51)),0))^Einstellungen!$D$17)*($C51))</f>
        <v>275</v>
      </c>
      <c r="N51" s="12">
        <f>(($C51+1)*Einstellungen!$D$15)+((Einstellungen!$D$16*(ROUND(($A51/($C51+1)),0))^Einstellungen!$D$17)*($C51+1))</f>
        <v>330</v>
      </c>
      <c r="O51" s="12">
        <f>(($C51+2)*Einstellungen!$D$15)+((Einstellungen!$D$16*(ROUND(($A51/($C51+2)),0))^Einstellungen!$D$17)*($C51+2))</f>
        <v>375</v>
      </c>
      <c r="P51" s="12">
        <f>(($C51+3)*Einstellungen!$D$15)+((Einstellungen!$D$16*(ROUND(($A51/($C51+3)),0))^Einstellungen!$D$17)*($C51+3))</f>
        <v>420</v>
      </c>
      <c r="Q51" s="12">
        <f t="shared" si="2"/>
        <v>275</v>
      </c>
    </row>
    <row r="52" spans="1:17" ht="12.75">
      <c r="A52" s="11">
        <v>46</v>
      </c>
      <c r="B52" s="11">
        <f>IF(A52/Einstellungen!D$14-INT(A52/Einstellungen!D$14)=0,"Grenze","")</f>
      </c>
      <c r="C52" s="11">
        <f>COUNTIF(B$6:B51,"Grenze")</f>
        <v>1</v>
      </c>
      <c r="D52" s="12">
        <f>(INT((A52-1)/Einstellungen!D$14)+1)*Einstellungen!D$15</f>
        <v>50</v>
      </c>
      <c r="E52" s="12">
        <f>(Einstellungen!D$16*(A52-INT(A52/Einstellungen!D$14)*Einstellungen!D$14)^Einstellungen!D$17)+(INT(A52/Einstellungen!D$14)*(Einstellungen!D$16*Einstellungen!D$14^Einstellungen!D$17))</f>
        <v>230</v>
      </c>
      <c r="F52" s="12">
        <f t="shared" si="0"/>
        <v>280</v>
      </c>
      <c r="G52" s="12">
        <f t="shared" si="3"/>
        <v>5</v>
      </c>
      <c r="H52" s="12">
        <f t="shared" si="4"/>
        <v>1.0869565217391304</v>
      </c>
      <c r="I52" s="12">
        <f t="shared" si="5"/>
        <v>5</v>
      </c>
      <c r="J52" s="12">
        <f t="shared" si="6"/>
        <v>6.086956521739131</v>
      </c>
      <c r="K52" s="16"/>
      <c r="L52" s="12">
        <f t="shared" si="1"/>
        <v>280</v>
      </c>
      <c r="M52" s="12">
        <f>(($C52)*Einstellungen!$D$15)+((Einstellungen!$D$16*(ROUND(($A52/($C52)),0))^Einstellungen!$D$17)*($C52))</f>
        <v>280</v>
      </c>
      <c r="N52" s="12">
        <f>(($C52+1)*Einstellungen!$D$15)+((Einstellungen!$D$16*(ROUND(($A52/($C52+1)),0))^Einstellungen!$D$17)*($C52+1))</f>
        <v>330</v>
      </c>
      <c r="O52" s="12">
        <f>(($C52+2)*Einstellungen!$D$15)+((Einstellungen!$D$16*(ROUND(($A52/($C52+2)),0))^Einstellungen!$D$17)*($C52+2))</f>
        <v>375</v>
      </c>
      <c r="P52" s="12">
        <f>(($C52+3)*Einstellungen!$D$15)+((Einstellungen!$D$16*(ROUND(($A52/($C52+3)),0))^Einstellungen!$D$17)*($C52+3))</f>
        <v>440</v>
      </c>
      <c r="Q52" s="12">
        <f t="shared" si="2"/>
        <v>280</v>
      </c>
    </row>
    <row r="53" spans="1:17" ht="12.75">
      <c r="A53" s="11">
        <v>47</v>
      </c>
      <c r="B53" s="11">
        <f>IF(A53/Einstellungen!D$14-INT(A53/Einstellungen!D$14)=0,"Grenze","")</f>
      </c>
      <c r="C53" s="11">
        <f>COUNTIF(B$6:B52,"Grenze")</f>
        <v>1</v>
      </c>
      <c r="D53" s="12">
        <f>(INT((A53-1)/Einstellungen!D$14)+1)*Einstellungen!D$15</f>
        <v>50</v>
      </c>
      <c r="E53" s="12">
        <f>(Einstellungen!D$16*(A53-INT(A53/Einstellungen!D$14)*Einstellungen!D$14)^Einstellungen!D$17)+(INT(A53/Einstellungen!D$14)*(Einstellungen!D$16*Einstellungen!D$14^Einstellungen!D$17))</f>
        <v>235</v>
      </c>
      <c r="F53" s="12">
        <f t="shared" si="0"/>
        <v>285</v>
      </c>
      <c r="G53" s="12">
        <f t="shared" si="3"/>
        <v>5</v>
      </c>
      <c r="H53" s="12">
        <f t="shared" si="4"/>
        <v>1.0638297872340425</v>
      </c>
      <c r="I53" s="12">
        <f t="shared" si="5"/>
        <v>5</v>
      </c>
      <c r="J53" s="12">
        <f t="shared" si="6"/>
        <v>6.0638297872340425</v>
      </c>
      <c r="K53" s="16"/>
      <c r="L53" s="12">
        <f t="shared" si="1"/>
        <v>285</v>
      </c>
      <c r="M53" s="12">
        <f>(($C53)*Einstellungen!$D$15)+((Einstellungen!$D$16*(ROUND(($A53/($C53)),0))^Einstellungen!$D$17)*($C53))</f>
        <v>285</v>
      </c>
      <c r="N53" s="12">
        <f>(($C53+1)*Einstellungen!$D$15)+((Einstellungen!$D$16*(ROUND(($A53/($C53+1)),0))^Einstellungen!$D$17)*($C53+1))</f>
        <v>340</v>
      </c>
      <c r="O53" s="12">
        <f>(($C53+2)*Einstellungen!$D$15)+((Einstellungen!$D$16*(ROUND(($A53/($C53+2)),0))^Einstellungen!$D$17)*($C53+2))</f>
        <v>390</v>
      </c>
      <c r="P53" s="12">
        <f>(($C53+3)*Einstellungen!$D$15)+((Einstellungen!$D$16*(ROUND(($A53/($C53+3)),0))^Einstellungen!$D$17)*($C53+3))</f>
        <v>440</v>
      </c>
      <c r="Q53" s="12">
        <f t="shared" si="2"/>
        <v>285</v>
      </c>
    </row>
    <row r="54" spans="1:17" ht="12.75">
      <c r="A54" s="11">
        <v>48</v>
      </c>
      <c r="B54" s="11">
        <f>IF(A54/Einstellungen!D$14-INT(A54/Einstellungen!D$14)=0,"Grenze","")</f>
      </c>
      <c r="C54" s="11">
        <f>COUNTIF(B$6:B53,"Grenze")</f>
        <v>1</v>
      </c>
      <c r="D54" s="12">
        <f>(INT((A54-1)/Einstellungen!D$14)+1)*Einstellungen!D$15</f>
        <v>50</v>
      </c>
      <c r="E54" s="12">
        <f>(Einstellungen!D$16*(A54-INT(A54/Einstellungen!D$14)*Einstellungen!D$14)^Einstellungen!D$17)+(INT(A54/Einstellungen!D$14)*(Einstellungen!D$16*Einstellungen!D$14^Einstellungen!D$17))</f>
        <v>240</v>
      </c>
      <c r="F54" s="12">
        <f t="shared" si="0"/>
        <v>290</v>
      </c>
      <c r="G54" s="12">
        <f t="shared" si="3"/>
        <v>5</v>
      </c>
      <c r="H54" s="12">
        <f t="shared" si="4"/>
        <v>1.0416666666666667</v>
      </c>
      <c r="I54" s="12">
        <f t="shared" si="5"/>
        <v>5</v>
      </c>
      <c r="J54" s="12">
        <f t="shared" si="6"/>
        <v>6.041666666666667</v>
      </c>
      <c r="K54" s="16"/>
      <c r="L54" s="12">
        <f t="shared" si="1"/>
        <v>290</v>
      </c>
      <c r="M54" s="12">
        <f>(($C54)*Einstellungen!$D$15)+((Einstellungen!$D$16*(ROUND(($A54/($C54)),0))^Einstellungen!$D$17)*($C54))</f>
        <v>290</v>
      </c>
      <c r="N54" s="12">
        <f>(($C54+1)*Einstellungen!$D$15)+((Einstellungen!$D$16*(ROUND(($A54/($C54+1)),0))^Einstellungen!$D$17)*($C54+1))</f>
        <v>340</v>
      </c>
      <c r="O54" s="12">
        <f>(($C54+2)*Einstellungen!$D$15)+((Einstellungen!$D$16*(ROUND(($A54/($C54+2)),0))^Einstellungen!$D$17)*($C54+2))</f>
        <v>390</v>
      </c>
      <c r="P54" s="12">
        <f>(($C54+3)*Einstellungen!$D$15)+((Einstellungen!$D$16*(ROUND(($A54/($C54+3)),0))^Einstellungen!$D$17)*($C54+3))</f>
        <v>440</v>
      </c>
      <c r="Q54" s="12">
        <f t="shared" si="2"/>
        <v>290</v>
      </c>
    </row>
    <row r="55" spans="1:17" ht="12.75">
      <c r="A55" s="11">
        <v>49</v>
      </c>
      <c r="B55" s="11">
        <f>IF(A55/Einstellungen!D$14-INT(A55/Einstellungen!D$14)=0,"Grenze","")</f>
      </c>
      <c r="C55" s="11">
        <f>COUNTIF(B$6:B54,"Grenze")</f>
        <v>1</v>
      </c>
      <c r="D55" s="12">
        <f>(INT((A55-1)/Einstellungen!D$14)+1)*Einstellungen!D$15</f>
        <v>50</v>
      </c>
      <c r="E55" s="12">
        <f>(Einstellungen!D$16*(A55-INT(A55/Einstellungen!D$14)*Einstellungen!D$14)^Einstellungen!D$17)+(INT(A55/Einstellungen!D$14)*(Einstellungen!D$16*Einstellungen!D$14^Einstellungen!D$17))</f>
        <v>245</v>
      </c>
      <c r="F55" s="12">
        <f t="shared" si="0"/>
        <v>295</v>
      </c>
      <c r="G55" s="12">
        <f t="shared" si="3"/>
        <v>5</v>
      </c>
      <c r="H55" s="12">
        <f t="shared" si="4"/>
        <v>1.0204081632653061</v>
      </c>
      <c r="I55" s="12">
        <f t="shared" si="5"/>
        <v>5</v>
      </c>
      <c r="J55" s="12">
        <f t="shared" si="6"/>
        <v>6.020408163265306</v>
      </c>
      <c r="K55" s="16"/>
      <c r="L55" s="12">
        <f t="shared" si="1"/>
        <v>295</v>
      </c>
      <c r="M55" s="12">
        <f>(($C55)*Einstellungen!$D$15)+((Einstellungen!$D$16*(ROUND(($A55/($C55)),0))^Einstellungen!$D$17)*($C55))</f>
        <v>295</v>
      </c>
      <c r="N55" s="12">
        <f>(($C55+1)*Einstellungen!$D$15)+((Einstellungen!$D$16*(ROUND(($A55/($C55+1)),0))^Einstellungen!$D$17)*($C55+1))</f>
        <v>350</v>
      </c>
      <c r="O55" s="12">
        <f>(($C55+2)*Einstellungen!$D$15)+((Einstellungen!$D$16*(ROUND(($A55/($C55+2)),0))^Einstellungen!$D$17)*($C55+2))</f>
        <v>390</v>
      </c>
      <c r="P55" s="12">
        <f>(($C55+3)*Einstellungen!$D$15)+((Einstellungen!$D$16*(ROUND(($A55/($C55+3)),0))^Einstellungen!$D$17)*($C55+3))</f>
        <v>440</v>
      </c>
      <c r="Q55" s="12">
        <f t="shared" si="2"/>
        <v>295</v>
      </c>
    </row>
    <row r="56" spans="1:17" ht="12.75">
      <c r="A56" s="11">
        <v>50</v>
      </c>
      <c r="B56" s="11">
        <f>IF(A56/Einstellungen!D$14-INT(A56/Einstellungen!D$14)=0,"Grenze","")</f>
      </c>
      <c r="C56" s="11">
        <f>COUNTIF(B$6:B55,"Grenze")</f>
        <v>1</v>
      </c>
      <c r="D56" s="12">
        <f>(INT((A56-1)/Einstellungen!D$14)+1)*Einstellungen!D$15</f>
        <v>50</v>
      </c>
      <c r="E56" s="12">
        <f>(Einstellungen!D$16*(A56-INT(A56/Einstellungen!D$14)*Einstellungen!D$14)^Einstellungen!D$17)+(INT(A56/Einstellungen!D$14)*(Einstellungen!D$16*Einstellungen!D$14^Einstellungen!D$17))</f>
        <v>250</v>
      </c>
      <c r="F56" s="12">
        <f t="shared" si="0"/>
        <v>300</v>
      </c>
      <c r="G56" s="12">
        <f t="shared" si="3"/>
        <v>5</v>
      </c>
      <c r="H56" s="12">
        <f t="shared" si="4"/>
        <v>1</v>
      </c>
      <c r="I56" s="12">
        <f t="shared" si="5"/>
        <v>5</v>
      </c>
      <c r="J56" s="12">
        <f t="shared" si="6"/>
        <v>6</v>
      </c>
      <c r="K56" s="16"/>
      <c r="L56" s="12">
        <f t="shared" si="1"/>
        <v>300</v>
      </c>
      <c r="M56" s="12">
        <f>(($C56)*Einstellungen!$D$15)+((Einstellungen!$D$16*(ROUND(($A56/($C56)),0))^Einstellungen!$D$17)*($C56))</f>
        <v>300</v>
      </c>
      <c r="N56" s="12">
        <f>(($C56+1)*Einstellungen!$D$15)+((Einstellungen!$D$16*(ROUND(($A56/($C56+1)),0))^Einstellungen!$D$17)*($C56+1))</f>
        <v>350</v>
      </c>
      <c r="O56" s="12">
        <f>(($C56+2)*Einstellungen!$D$15)+((Einstellungen!$D$16*(ROUND(($A56/($C56+2)),0))^Einstellungen!$D$17)*($C56+2))</f>
        <v>405</v>
      </c>
      <c r="P56" s="12">
        <f>(($C56+3)*Einstellungen!$D$15)+((Einstellungen!$D$16*(ROUND(($A56/($C56+3)),0))^Einstellungen!$D$17)*($C56+3))</f>
        <v>460</v>
      </c>
      <c r="Q56" s="12">
        <f t="shared" si="2"/>
        <v>300</v>
      </c>
    </row>
    <row r="57" spans="1:17" ht="12.75">
      <c r="A57" s="11">
        <v>51</v>
      </c>
      <c r="B57" s="11">
        <f>IF(A57/Einstellungen!D$14-INT(A57/Einstellungen!D$14)=0,"Grenze","")</f>
      </c>
      <c r="C57" s="11">
        <f>COUNTIF(B$6:B56,"Grenze")</f>
        <v>1</v>
      </c>
      <c r="D57" s="12">
        <f>(INT((A57-1)/Einstellungen!D$14)+1)*Einstellungen!D$15</f>
        <v>50</v>
      </c>
      <c r="E57" s="12">
        <f>(Einstellungen!D$16*(A57-INT(A57/Einstellungen!D$14)*Einstellungen!D$14)^Einstellungen!D$17)+(INT(A57/Einstellungen!D$14)*(Einstellungen!D$16*Einstellungen!D$14^Einstellungen!D$17))</f>
        <v>255</v>
      </c>
      <c r="F57" s="12">
        <f t="shared" si="0"/>
        <v>305</v>
      </c>
      <c r="G57" s="12">
        <f t="shared" si="3"/>
        <v>5</v>
      </c>
      <c r="H57" s="12">
        <f t="shared" si="4"/>
        <v>0.9803921568627451</v>
      </c>
      <c r="I57" s="12">
        <f t="shared" si="5"/>
        <v>5</v>
      </c>
      <c r="J57" s="12">
        <f t="shared" si="6"/>
        <v>5.980392156862745</v>
      </c>
      <c r="K57" s="16"/>
      <c r="L57" s="12">
        <f t="shared" si="1"/>
        <v>305</v>
      </c>
      <c r="M57" s="12">
        <f>(($C57)*Einstellungen!$D$15)+((Einstellungen!$D$16*(ROUND(($A57/($C57)),0))^Einstellungen!$D$17)*($C57))</f>
        <v>305</v>
      </c>
      <c r="N57" s="12">
        <f>(($C57+1)*Einstellungen!$D$15)+((Einstellungen!$D$16*(ROUND(($A57/($C57+1)),0))^Einstellungen!$D$17)*($C57+1))</f>
        <v>360</v>
      </c>
      <c r="O57" s="12">
        <f>(($C57+2)*Einstellungen!$D$15)+((Einstellungen!$D$16*(ROUND(($A57/($C57+2)),0))^Einstellungen!$D$17)*($C57+2))</f>
        <v>405</v>
      </c>
      <c r="P57" s="12">
        <f>(($C57+3)*Einstellungen!$D$15)+((Einstellungen!$D$16*(ROUND(($A57/($C57+3)),0))^Einstellungen!$D$17)*($C57+3))</f>
        <v>460</v>
      </c>
      <c r="Q57" s="12">
        <f t="shared" si="2"/>
        <v>305</v>
      </c>
    </row>
    <row r="58" spans="1:17" ht="12.75">
      <c r="A58" s="11">
        <v>52</v>
      </c>
      <c r="B58" s="11">
        <f>IF(A58/Einstellungen!D$14-INT(A58/Einstellungen!D$14)=0,"Grenze","")</f>
      </c>
      <c r="C58" s="11">
        <f>COUNTIF(B$6:B57,"Grenze")</f>
        <v>1</v>
      </c>
      <c r="D58" s="12">
        <f>(INT((A58-1)/Einstellungen!D$14)+1)*Einstellungen!D$15</f>
        <v>50</v>
      </c>
      <c r="E58" s="12">
        <f>(Einstellungen!D$16*(A58-INT(A58/Einstellungen!D$14)*Einstellungen!D$14)^Einstellungen!D$17)+(INT(A58/Einstellungen!D$14)*(Einstellungen!D$16*Einstellungen!D$14^Einstellungen!D$17))</f>
        <v>260</v>
      </c>
      <c r="F58" s="12">
        <f t="shared" si="0"/>
        <v>310</v>
      </c>
      <c r="G58" s="12">
        <f t="shared" si="3"/>
        <v>5</v>
      </c>
      <c r="H58" s="12">
        <f t="shared" si="4"/>
        <v>0.9615384615384616</v>
      </c>
      <c r="I58" s="12">
        <f t="shared" si="5"/>
        <v>5</v>
      </c>
      <c r="J58" s="12">
        <f t="shared" si="6"/>
        <v>5.961538461538462</v>
      </c>
      <c r="K58" s="16"/>
      <c r="L58" s="12">
        <f t="shared" si="1"/>
        <v>310</v>
      </c>
      <c r="M58" s="12">
        <f>(($C58)*Einstellungen!$D$15)+((Einstellungen!$D$16*(ROUND(($A58/($C58)),0))^Einstellungen!$D$17)*($C58))</f>
        <v>310</v>
      </c>
      <c r="N58" s="12">
        <f>(($C58+1)*Einstellungen!$D$15)+((Einstellungen!$D$16*(ROUND(($A58/($C58+1)),0))^Einstellungen!$D$17)*($C58+1))</f>
        <v>360</v>
      </c>
      <c r="O58" s="12">
        <f>(($C58+2)*Einstellungen!$D$15)+((Einstellungen!$D$16*(ROUND(($A58/($C58+2)),0))^Einstellungen!$D$17)*($C58+2))</f>
        <v>405</v>
      </c>
      <c r="P58" s="12">
        <f>(($C58+3)*Einstellungen!$D$15)+((Einstellungen!$D$16*(ROUND(($A58/($C58+3)),0))^Einstellungen!$D$17)*($C58+3))</f>
        <v>460</v>
      </c>
      <c r="Q58" s="12">
        <f t="shared" si="2"/>
        <v>310</v>
      </c>
    </row>
    <row r="59" spans="1:17" ht="12.75">
      <c r="A59" s="11">
        <v>53</v>
      </c>
      <c r="B59" s="11">
        <f>IF(A59/Einstellungen!D$14-INT(A59/Einstellungen!D$14)=0,"Grenze","")</f>
      </c>
      <c r="C59" s="11">
        <f>COUNTIF(B$6:B58,"Grenze")</f>
        <v>1</v>
      </c>
      <c r="D59" s="12">
        <f>(INT((A59-1)/Einstellungen!D$14)+1)*Einstellungen!D$15</f>
        <v>50</v>
      </c>
      <c r="E59" s="12">
        <f>(Einstellungen!D$16*(A59-INT(A59/Einstellungen!D$14)*Einstellungen!D$14)^Einstellungen!D$17)+(INT(A59/Einstellungen!D$14)*(Einstellungen!D$16*Einstellungen!D$14^Einstellungen!D$17))</f>
        <v>265</v>
      </c>
      <c r="F59" s="12">
        <f t="shared" si="0"/>
        <v>315</v>
      </c>
      <c r="G59" s="12">
        <f t="shared" si="3"/>
        <v>5</v>
      </c>
      <c r="H59" s="12">
        <f t="shared" si="4"/>
        <v>0.9433962264150944</v>
      </c>
      <c r="I59" s="12">
        <f t="shared" si="5"/>
        <v>5</v>
      </c>
      <c r="J59" s="12">
        <f t="shared" si="6"/>
        <v>5.943396226415095</v>
      </c>
      <c r="K59" s="16"/>
      <c r="L59" s="12">
        <f t="shared" si="1"/>
        <v>315</v>
      </c>
      <c r="M59" s="12">
        <f>(($C59)*Einstellungen!$D$15)+((Einstellungen!$D$16*(ROUND(($A59/($C59)),0))^Einstellungen!$D$17)*($C59))</f>
        <v>315</v>
      </c>
      <c r="N59" s="12">
        <f>(($C59+1)*Einstellungen!$D$15)+((Einstellungen!$D$16*(ROUND(($A59/($C59+1)),0))^Einstellungen!$D$17)*($C59+1))</f>
        <v>370</v>
      </c>
      <c r="O59" s="12">
        <f>(($C59+2)*Einstellungen!$D$15)+((Einstellungen!$D$16*(ROUND(($A59/($C59+2)),0))^Einstellungen!$D$17)*($C59+2))</f>
        <v>420</v>
      </c>
      <c r="P59" s="12">
        <f>(($C59+3)*Einstellungen!$D$15)+((Einstellungen!$D$16*(ROUND(($A59/($C59+3)),0))^Einstellungen!$D$17)*($C59+3))</f>
        <v>460</v>
      </c>
      <c r="Q59" s="12">
        <f t="shared" si="2"/>
        <v>315</v>
      </c>
    </row>
    <row r="60" spans="1:17" ht="12.75">
      <c r="A60" s="11">
        <v>54</v>
      </c>
      <c r="B60" s="11">
        <f>IF(A60/Einstellungen!D$14-INT(A60/Einstellungen!D$14)=0,"Grenze","")</f>
      </c>
      <c r="C60" s="11">
        <f>COUNTIF(B$6:B59,"Grenze")</f>
        <v>1</v>
      </c>
      <c r="D60" s="12">
        <f>(INT((A60-1)/Einstellungen!D$14)+1)*Einstellungen!D$15</f>
        <v>50</v>
      </c>
      <c r="E60" s="12">
        <f>(Einstellungen!D$16*(A60-INT(A60/Einstellungen!D$14)*Einstellungen!D$14)^Einstellungen!D$17)+(INT(A60/Einstellungen!D$14)*(Einstellungen!D$16*Einstellungen!D$14^Einstellungen!D$17))</f>
        <v>270</v>
      </c>
      <c r="F60" s="12">
        <f t="shared" si="0"/>
        <v>320</v>
      </c>
      <c r="G60" s="12">
        <f t="shared" si="3"/>
        <v>5</v>
      </c>
      <c r="H60" s="12">
        <f t="shared" si="4"/>
        <v>0.9259259259259259</v>
      </c>
      <c r="I60" s="12">
        <f t="shared" si="5"/>
        <v>5</v>
      </c>
      <c r="J60" s="12">
        <f t="shared" si="6"/>
        <v>5.925925925925926</v>
      </c>
      <c r="K60" s="16"/>
      <c r="L60" s="12">
        <f t="shared" si="1"/>
        <v>320</v>
      </c>
      <c r="M60" s="12">
        <f>(($C60)*Einstellungen!$D$15)+((Einstellungen!$D$16*(ROUND(($A60/($C60)),0))^Einstellungen!$D$17)*($C60))</f>
        <v>320</v>
      </c>
      <c r="N60" s="12">
        <f>(($C60+1)*Einstellungen!$D$15)+((Einstellungen!$D$16*(ROUND(($A60/($C60+1)),0))^Einstellungen!$D$17)*($C60+1))</f>
        <v>370</v>
      </c>
      <c r="O60" s="12">
        <f>(($C60+2)*Einstellungen!$D$15)+((Einstellungen!$D$16*(ROUND(($A60/($C60+2)),0))^Einstellungen!$D$17)*($C60+2))</f>
        <v>420</v>
      </c>
      <c r="P60" s="12">
        <f>(($C60+3)*Einstellungen!$D$15)+((Einstellungen!$D$16*(ROUND(($A60/($C60+3)),0))^Einstellungen!$D$17)*($C60+3))</f>
        <v>480</v>
      </c>
      <c r="Q60" s="12">
        <f t="shared" si="2"/>
        <v>320</v>
      </c>
    </row>
    <row r="61" spans="1:17" ht="12.75">
      <c r="A61" s="11">
        <v>55</v>
      </c>
      <c r="B61" s="11">
        <f>IF(A61/Einstellungen!D$14-INT(A61/Einstellungen!D$14)=0,"Grenze","")</f>
      </c>
      <c r="C61" s="11">
        <f>COUNTIF(B$6:B60,"Grenze")</f>
        <v>1</v>
      </c>
      <c r="D61" s="12">
        <f>(INT((A61-1)/Einstellungen!D$14)+1)*Einstellungen!D$15</f>
        <v>50</v>
      </c>
      <c r="E61" s="12">
        <f>(Einstellungen!D$16*(A61-INT(A61/Einstellungen!D$14)*Einstellungen!D$14)^Einstellungen!D$17)+(INT(A61/Einstellungen!D$14)*(Einstellungen!D$16*Einstellungen!D$14^Einstellungen!D$17))</f>
        <v>275</v>
      </c>
      <c r="F61" s="12">
        <f t="shared" si="0"/>
        <v>325</v>
      </c>
      <c r="G61" s="12">
        <f t="shared" si="3"/>
        <v>5</v>
      </c>
      <c r="H61" s="12">
        <f t="shared" si="4"/>
        <v>0.9090909090909091</v>
      </c>
      <c r="I61" s="12">
        <f t="shared" si="5"/>
        <v>5</v>
      </c>
      <c r="J61" s="12">
        <f t="shared" si="6"/>
        <v>5.909090909090909</v>
      </c>
      <c r="K61" s="16"/>
      <c r="L61" s="12">
        <f t="shared" si="1"/>
        <v>325</v>
      </c>
      <c r="M61" s="12">
        <f>(($C61)*Einstellungen!$D$15)+((Einstellungen!$D$16*(ROUND(($A61/($C61)),0))^Einstellungen!$D$17)*($C61))</f>
        <v>325</v>
      </c>
      <c r="N61" s="12">
        <f>(($C61+1)*Einstellungen!$D$15)+((Einstellungen!$D$16*(ROUND(($A61/($C61+1)),0))^Einstellungen!$D$17)*($C61+1))</f>
        <v>380</v>
      </c>
      <c r="O61" s="12">
        <f>(($C61+2)*Einstellungen!$D$15)+((Einstellungen!$D$16*(ROUND(($A61/($C61+2)),0))^Einstellungen!$D$17)*($C61+2))</f>
        <v>420</v>
      </c>
      <c r="P61" s="12">
        <f>(($C61+3)*Einstellungen!$D$15)+((Einstellungen!$D$16*(ROUND(($A61/($C61+3)),0))^Einstellungen!$D$17)*($C61+3))</f>
        <v>480</v>
      </c>
      <c r="Q61" s="12">
        <f t="shared" si="2"/>
        <v>325</v>
      </c>
    </row>
    <row r="62" spans="1:17" ht="12.75">
      <c r="A62" s="11">
        <v>56</v>
      </c>
      <c r="B62" s="11">
        <f>IF(A62/Einstellungen!D$14-INT(A62/Einstellungen!D$14)=0,"Grenze","")</f>
      </c>
      <c r="C62" s="11">
        <f>COUNTIF(B$6:B61,"Grenze")</f>
        <v>1</v>
      </c>
      <c r="D62" s="12">
        <f>(INT((A62-1)/Einstellungen!D$14)+1)*Einstellungen!D$15</f>
        <v>50</v>
      </c>
      <c r="E62" s="12">
        <f>(Einstellungen!D$16*(A62-INT(A62/Einstellungen!D$14)*Einstellungen!D$14)^Einstellungen!D$17)+(INT(A62/Einstellungen!D$14)*(Einstellungen!D$16*Einstellungen!D$14^Einstellungen!D$17))</f>
        <v>280</v>
      </c>
      <c r="F62" s="12">
        <f t="shared" si="0"/>
        <v>330</v>
      </c>
      <c r="G62" s="12">
        <f t="shared" si="3"/>
        <v>5</v>
      </c>
      <c r="H62" s="12">
        <f t="shared" si="4"/>
        <v>0.8928571428571429</v>
      </c>
      <c r="I62" s="12">
        <f t="shared" si="5"/>
        <v>5</v>
      </c>
      <c r="J62" s="12">
        <f t="shared" si="6"/>
        <v>5.892857142857143</v>
      </c>
      <c r="K62" s="16"/>
      <c r="L62" s="12">
        <f t="shared" si="1"/>
        <v>330</v>
      </c>
      <c r="M62" s="12">
        <f>(($C62)*Einstellungen!$D$15)+((Einstellungen!$D$16*(ROUND(($A62/($C62)),0))^Einstellungen!$D$17)*($C62))</f>
        <v>330</v>
      </c>
      <c r="N62" s="12">
        <f>(($C62+1)*Einstellungen!$D$15)+((Einstellungen!$D$16*(ROUND(($A62/($C62+1)),0))^Einstellungen!$D$17)*($C62+1))</f>
        <v>380</v>
      </c>
      <c r="O62" s="12">
        <f>(($C62+2)*Einstellungen!$D$15)+((Einstellungen!$D$16*(ROUND(($A62/($C62+2)),0))^Einstellungen!$D$17)*($C62+2))</f>
        <v>435</v>
      </c>
      <c r="P62" s="12">
        <f>(($C62+3)*Einstellungen!$D$15)+((Einstellungen!$D$16*(ROUND(($A62/($C62+3)),0))^Einstellungen!$D$17)*($C62+3))</f>
        <v>480</v>
      </c>
      <c r="Q62" s="12">
        <f t="shared" si="2"/>
        <v>330</v>
      </c>
    </row>
    <row r="63" spans="1:17" ht="12.75">
      <c r="A63" s="11">
        <v>57</v>
      </c>
      <c r="B63" s="11">
        <f>IF(A63/Einstellungen!D$14-INT(A63/Einstellungen!D$14)=0,"Grenze","")</f>
      </c>
      <c r="C63" s="11">
        <f>COUNTIF(B$6:B62,"Grenze")</f>
        <v>1</v>
      </c>
      <c r="D63" s="12">
        <f>(INT((A63-1)/Einstellungen!D$14)+1)*Einstellungen!D$15</f>
        <v>50</v>
      </c>
      <c r="E63" s="12">
        <f>(Einstellungen!D$16*(A63-INT(A63/Einstellungen!D$14)*Einstellungen!D$14)^Einstellungen!D$17)+(INT(A63/Einstellungen!D$14)*(Einstellungen!D$16*Einstellungen!D$14^Einstellungen!D$17))</f>
        <v>285</v>
      </c>
      <c r="F63" s="12">
        <f t="shared" si="0"/>
        <v>335</v>
      </c>
      <c r="G63" s="12">
        <f t="shared" si="3"/>
        <v>5</v>
      </c>
      <c r="H63" s="12">
        <f t="shared" si="4"/>
        <v>0.8771929824561403</v>
      </c>
      <c r="I63" s="12">
        <f t="shared" si="5"/>
        <v>5</v>
      </c>
      <c r="J63" s="12">
        <f t="shared" si="6"/>
        <v>5.87719298245614</v>
      </c>
      <c r="K63" s="16"/>
      <c r="L63" s="12">
        <f t="shared" si="1"/>
        <v>335</v>
      </c>
      <c r="M63" s="12">
        <f>(($C63)*Einstellungen!$D$15)+((Einstellungen!$D$16*(ROUND(($A63/($C63)),0))^Einstellungen!$D$17)*($C63))</f>
        <v>335</v>
      </c>
      <c r="N63" s="12">
        <f>(($C63+1)*Einstellungen!$D$15)+((Einstellungen!$D$16*(ROUND(($A63/($C63+1)),0))^Einstellungen!$D$17)*($C63+1))</f>
        <v>390</v>
      </c>
      <c r="O63" s="12">
        <f>(($C63+2)*Einstellungen!$D$15)+((Einstellungen!$D$16*(ROUND(($A63/($C63+2)),0))^Einstellungen!$D$17)*($C63+2))</f>
        <v>435</v>
      </c>
      <c r="P63" s="12">
        <f>(($C63+3)*Einstellungen!$D$15)+((Einstellungen!$D$16*(ROUND(($A63/($C63+3)),0))^Einstellungen!$D$17)*($C63+3))</f>
        <v>480</v>
      </c>
      <c r="Q63" s="12">
        <f t="shared" si="2"/>
        <v>335</v>
      </c>
    </row>
    <row r="64" spans="1:17" ht="12.75">
      <c r="A64" s="11">
        <v>58</v>
      </c>
      <c r="B64" s="11">
        <f>IF(A64/Einstellungen!D$14-INT(A64/Einstellungen!D$14)=0,"Grenze","")</f>
      </c>
      <c r="C64" s="11">
        <f>COUNTIF(B$6:B63,"Grenze")</f>
        <v>1</v>
      </c>
      <c r="D64" s="12">
        <f>(INT((A64-1)/Einstellungen!D$14)+1)*Einstellungen!D$15</f>
        <v>50</v>
      </c>
      <c r="E64" s="12">
        <f>(Einstellungen!D$16*(A64-INT(A64/Einstellungen!D$14)*Einstellungen!D$14)^Einstellungen!D$17)+(INT(A64/Einstellungen!D$14)*(Einstellungen!D$16*Einstellungen!D$14^Einstellungen!D$17))</f>
        <v>290</v>
      </c>
      <c r="F64" s="12">
        <f t="shared" si="0"/>
        <v>340</v>
      </c>
      <c r="G64" s="12">
        <f t="shared" si="3"/>
        <v>5</v>
      </c>
      <c r="H64" s="12">
        <f t="shared" si="4"/>
        <v>0.8620689655172413</v>
      </c>
      <c r="I64" s="12">
        <f t="shared" si="5"/>
        <v>5</v>
      </c>
      <c r="J64" s="12">
        <f t="shared" si="6"/>
        <v>5.862068965517241</v>
      </c>
      <c r="K64" s="16"/>
      <c r="L64" s="12">
        <f t="shared" si="1"/>
        <v>340</v>
      </c>
      <c r="M64" s="12">
        <f>(($C64)*Einstellungen!$D$15)+((Einstellungen!$D$16*(ROUND(($A64/($C64)),0))^Einstellungen!$D$17)*($C64))</f>
        <v>340</v>
      </c>
      <c r="N64" s="12">
        <f>(($C64+1)*Einstellungen!$D$15)+((Einstellungen!$D$16*(ROUND(($A64/($C64+1)),0))^Einstellungen!$D$17)*($C64+1))</f>
        <v>390</v>
      </c>
      <c r="O64" s="12">
        <f>(($C64+2)*Einstellungen!$D$15)+((Einstellungen!$D$16*(ROUND(($A64/($C64+2)),0))^Einstellungen!$D$17)*($C64+2))</f>
        <v>435</v>
      </c>
      <c r="P64" s="12">
        <f>(($C64+3)*Einstellungen!$D$15)+((Einstellungen!$D$16*(ROUND(($A64/($C64+3)),0))^Einstellungen!$D$17)*($C64+3))</f>
        <v>500</v>
      </c>
      <c r="Q64" s="12">
        <f t="shared" si="2"/>
        <v>340</v>
      </c>
    </row>
    <row r="65" spans="1:17" ht="12.75">
      <c r="A65" s="11">
        <v>59</v>
      </c>
      <c r="B65" s="11">
        <f>IF(A65/Einstellungen!D$14-INT(A65/Einstellungen!D$14)=0,"Grenze","")</f>
      </c>
      <c r="C65" s="11">
        <f>COUNTIF(B$6:B64,"Grenze")</f>
        <v>1</v>
      </c>
      <c r="D65" s="12">
        <f>(INT((A65-1)/Einstellungen!D$14)+1)*Einstellungen!D$15</f>
        <v>50</v>
      </c>
      <c r="E65" s="12">
        <f>(Einstellungen!D$16*(A65-INT(A65/Einstellungen!D$14)*Einstellungen!D$14)^Einstellungen!D$17)+(INT(A65/Einstellungen!D$14)*(Einstellungen!D$16*Einstellungen!D$14^Einstellungen!D$17))</f>
        <v>295</v>
      </c>
      <c r="F65" s="12">
        <f t="shared" si="0"/>
        <v>345</v>
      </c>
      <c r="G65" s="12">
        <f t="shared" si="3"/>
        <v>5</v>
      </c>
      <c r="H65" s="12">
        <f t="shared" si="4"/>
        <v>0.847457627118644</v>
      </c>
      <c r="I65" s="12">
        <f t="shared" si="5"/>
        <v>5</v>
      </c>
      <c r="J65" s="12">
        <f t="shared" si="6"/>
        <v>5.8474576271186445</v>
      </c>
      <c r="K65" s="16"/>
      <c r="L65" s="12">
        <f t="shared" si="1"/>
        <v>345</v>
      </c>
      <c r="M65" s="12">
        <f>(($C65)*Einstellungen!$D$15)+((Einstellungen!$D$16*(ROUND(($A65/($C65)),0))^Einstellungen!$D$17)*($C65))</f>
        <v>345</v>
      </c>
      <c r="N65" s="12">
        <f>(($C65+1)*Einstellungen!$D$15)+((Einstellungen!$D$16*(ROUND(($A65/($C65+1)),0))^Einstellungen!$D$17)*($C65+1))</f>
        <v>400</v>
      </c>
      <c r="O65" s="12">
        <f>(($C65+2)*Einstellungen!$D$15)+((Einstellungen!$D$16*(ROUND(($A65/($C65+2)),0))^Einstellungen!$D$17)*($C65+2))</f>
        <v>450</v>
      </c>
      <c r="P65" s="12">
        <f>(($C65+3)*Einstellungen!$D$15)+((Einstellungen!$D$16*(ROUND(($A65/($C65+3)),0))^Einstellungen!$D$17)*($C65+3))</f>
        <v>500</v>
      </c>
      <c r="Q65" s="12">
        <f t="shared" si="2"/>
        <v>345</v>
      </c>
    </row>
    <row r="66" spans="1:17" ht="12.75">
      <c r="A66" s="11">
        <v>60</v>
      </c>
      <c r="B66" s="11">
        <f>IF(A66/Einstellungen!D$14-INT(A66/Einstellungen!D$14)=0,"Grenze","")</f>
      </c>
      <c r="C66" s="11">
        <f>COUNTIF(B$6:B65,"Grenze")</f>
        <v>1</v>
      </c>
      <c r="D66" s="12">
        <f>(INT((A66-1)/Einstellungen!D$14)+1)*Einstellungen!D$15</f>
        <v>50</v>
      </c>
      <c r="E66" s="12">
        <f>(Einstellungen!D$16*(A66-INT(A66/Einstellungen!D$14)*Einstellungen!D$14)^Einstellungen!D$17)+(INT(A66/Einstellungen!D$14)*(Einstellungen!D$16*Einstellungen!D$14^Einstellungen!D$17))</f>
        <v>300</v>
      </c>
      <c r="F66" s="12">
        <f t="shared" si="0"/>
        <v>350</v>
      </c>
      <c r="G66" s="12">
        <f t="shared" si="3"/>
        <v>5</v>
      </c>
      <c r="H66" s="12">
        <f t="shared" si="4"/>
        <v>0.8333333333333334</v>
      </c>
      <c r="I66" s="12">
        <f t="shared" si="5"/>
        <v>5</v>
      </c>
      <c r="J66" s="12">
        <f t="shared" si="6"/>
        <v>5.833333333333333</v>
      </c>
      <c r="K66" s="16"/>
      <c r="L66" s="12">
        <f t="shared" si="1"/>
        <v>350</v>
      </c>
      <c r="M66" s="12">
        <f>(($C66)*Einstellungen!$D$15)+((Einstellungen!$D$16*(ROUND(($A66/($C66)),0))^Einstellungen!$D$17)*($C66))</f>
        <v>350</v>
      </c>
      <c r="N66" s="12">
        <f>(($C66+1)*Einstellungen!$D$15)+((Einstellungen!$D$16*(ROUND(($A66/($C66+1)),0))^Einstellungen!$D$17)*($C66+1))</f>
        <v>400</v>
      </c>
      <c r="O66" s="12">
        <f>(($C66+2)*Einstellungen!$D$15)+((Einstellungen!$D$16*(ROUND(($A66/($C66+2)),0))^Einstellungen!$D$17)*($C66+2))</f>
        <v>450</v>
      </c>
      <c r="P66" s="12">
        <f>(($C66+3)*Einstellungen!$D$15)+((Einstellungen!$D$16*(ROUND(($A66/($C66+3)),0))^Einstellungen!$D$17)*($C66+3))</f>
        <v>500</v>
      </c>
      <c r="Q66" s="12">
        <f t="shared" si="2"/>
        <v>350</v>
      </c>
    </row>
    <row r="67" spans="1:17" ht="12.75">
      <c r="A67" s="11">
        <v>61</v>
      </c>
      <c r="B67" s="11">
        <f>IF(A67/Einstellungen!D$14-INT(A67/Einstellungen!D$14)=0,"Grenze","")</f>
      </c>
      <c r="C67" s="11">
        <f>COUNTIF(B$6:B66,"Grenze")</f>
        <v>1</v>
      </c>
      <c r="D67" s="12">
        <f>(INT((A67-1)/Einstellungen!D$14)+1)*Einstellungen!D$15</f>
        <v>50</v>
      </c>
      <c r="E67" s="12">
        <f>(Einstellungen!D$16*(A67-INT(A67/Einstellungen!D$14)*Einstellungen!D$14)^Einstellungen!D$17)+(INT(A67/Einstellungen!D$14)*(Einstellungen!D$16*Einstellungen!D$14^Einstellungen!D$17))</f>
        <v>305</v>
      </c>
      <c r="F67" s="12">
        <f t="shared" si="0"/>
        <v>355</v>
      </c>
      <c r="G67" s="12">
        <f t="shared" si="3"/>
        <v>5</v>
      </c>
      <c r="H67" s="12">
        <f t="shared" si="4"/>
        <v>0.819672131147541</v>
      </c>
      <c r="I67" s="12">
        <f t="shared" si="5"/>
        <v>5</v>
      </c>
      <c r="J67" s="12">
        <f t="shared" si="6"/>
        <v>5.819672131147541</v>
      </c>
      <c r="K67" s="16"/>
      <c r="L67" s="12">
        <f t="shared" si="1"/>
        <v>355</v>
      </c>
      <c r="M67" s="12">
        <f>(($C67)*Einstellungen!$D$15)+((Einstellungen!$D$16*(ROUND(($A67/($C67)),0))^Einstellungen!$D$17)*($C67))</f>
        <v>355</v>
      </c>
      <c r="N67" s="12">
        <f>(($C67+1)*Einstellungen!$D$15)+((Einstellungen!$D$16*(ROUND(($A67/($C67+1)),0))^Einstellungen!$D$17)*($C67+1))</f>
        <v>410</v>
      </c>
      <c r="O67" s="12">
        <f>(($C67+2)*Einstellungen!$D$15)+((Einstellungen!$D$16*(ROUND(($A67/($C67+2)),0))^Einstellungen!$D$17)*($C67+2))</f>
        <v>450</v>
      </c>
      <c r="P67" s="12">
        <f>(($C67+3)*Einstellungen!$D$15)+((Einstellungen!$D$16*(ROUND(($A67/($C67+3)),0))^Einstellungen!$D$17)*($C67+3))</f>
        <v>500</v>
      </c>
      <c r="Q67" s="12">
        <f t="shared" si="2"/>
        <v>355</v>
      </c>
    </row>
    <row r="68" spans="1:17" ht="12.75">
      <c r="A68" s="11">
        <v>62</v>
      </c>
      <c r="B68" s="11">
        <f>IF(A68/Einstellungen!D$14-INT(A68/Einstellungen!D$14)=0,"Grenze","")</f>
      </c>
      <c r="C68" s="11">
        <f>COUNTIF(B$6:B67,"Grenze")</f>
        <v>1</v>
      </c>
      <c r="D68" s="12">
        <f>(INT((A68-1)/Einstellungen!D$14)+1)*Einstellungen!D$15</f>
        <v>50</v>
      </c>
      <c r="E68" s="12">
        <f>(Einstellungen!D$16*(A68-INT(A68/Einstellungen!D$14)*Einstellungen!D$14)^Einstellungen!D$17)+(INT(A68/Einstellungen!D$14)*(Einstellungen!D$16*Einstellungen!D$14^Einstellungen!D$17))</f>
        <v>310</v>
      </c>
      <c r="F68" s="12">
        <f t="shared" si="0"/>
        <v>360</v>
      </c>
      <c r="G68" s="12">
        <f t="shared" si="3"/>
        <v>5</v>
      </c>
      <c r="H68" s="12">
        <f t="shared" si="4"/>
        <v>0.8064516129032258</v>
      </c>
      <c r="I68" s="12">
        <f t="shared" si="5"/>
        <v>5</v>
      </c>
      <c r="J68" s="12">
        <f t="shared" si="6"/>
        <v>5.806451612903226</v>
      </c>
      <c r="K68" s="16"/>
      <c r="L68" s="12">
        <f t="shared" si="1"/>
        <v>360</v>
      </c>
      <c r="M68" s="12">
        <f>(($C68)*Einstellungen!$D$15)+((Einstellungen!$D$16*(ROUND(($A68/($C68)),0))^Einstellungen!$D$17)*($C68))</f>
        <v>360</v>
      </c>
      <c r="N68" s="12">
        <f>(($C68+1)*Einstellungen!$D$15)+((Einstellungen!$D$16*(ROUND(($A68/($C68+1)),0))^Einstellungen!$D$17)*($C68+1))</f>
        <v>410</v>
      </c>
      <c r="O68" s="12">
        <f>(($C68+2)*Einstellungen!$D$15)+((Einstellungen!$D$16*(ROUND(($A68/($C68+2)),0))^Einstellungen!$D$17)*($C68+2))</f>
        <v>465</v>
      </c>
      <c r="P68" s="12">
        <f>(($C68+3)*Einstellungen!$D$15)+((Einstellungen!$D$16*(ROUND(($A68/($C68+3)),0))^Einstellungen!$D$17)*($C68+3))</f>
        <v>520</v>
      </c>
      <c r="Q68" s="12">
        <f t="shared" si="2"/>
        <v>360</v>
      </c>
    </row>
    <row r="69" spans="1:17" ht="12.75">
      <c r="A69" s="11">
        <v>63</v>
      </c>
      <c r="B69" s="11">
        <f>IF(A69/Einstellungen!D$14-INT(A69/Einstellungen!D$14)=0,"Grenze","")</f>
      </c>
      <c r="C69" s="11">
        <f>COUNTIF(B$6:B68,"Grenze")</f>
        <v>1</v>
      </c>
      <c r="D69" s="12">
        <f>(INT((A69-1)/Einstellungen!D$14)+1)*Einstellungen!D$15</f>
        <v>50</v>
      </c>
      <c r="E69" s="12">
        <f>(Einstellungen!D$16*(A69-INT(A69/Einstellungen!D$14)*Einstellungen!D$14)^Einstellungen!D$17)+(INT(A69/Einstellungen!D$14)*(Einstellungen!D$16*Einstellungen!D$14^Einstellungen!D$17))</f>
        <v>315</v>
      </c>
      <c r="F69" s="12">
        <f t="shared" si="0"/>
        <v>365</v>
      </c>
      <c r="G69" s="12">
        <f t="shared" si="3"/>
        <v>5</v>
      </c>
      <c r="H69" s="12">
        <f t="shared" si="4"/>
        <v>0.7936507936507936</v>
      </c>
      <c r="I69" s="12">
        <f t="shared" si="5"/>
        <v>5</v>
      </c>
      <c r="J69" s="12">
        <f t="shared" si="6"/>
        <v>5.7936507936507935</v>
      </c>
      <c r="K69" s="16"/>
      <c r="L69" s="12">
        <f t="shared" si="1"/>
        <v>365</v>
      </c>
      <c r="M69" s="12">
        <f>(($C69)*Einstellungen!$D$15)+((Einstellungen!$D$16*(ROUND(($A69/($C69)),0))^Einstellungen!$D$17)*($C69))</f>
        <v>365</v>
      </c>
      <c r="N69" s="12">
        <f>(($C69+1)*Einstellungen!$D$15)+((Einstellungen!$D$16*(ROUND(($A69/($C69+1)),0))^Einstellungen!$D$17)*($C69+1))</f>
        <v>420</v>
      </c>
      <c r="O69" s="12">
        <f>(($C69+2)*Einstellungen!$D$15)+((Einstellungen!$D$16*(ROUND(($A69/($C69+2)),0))^Einstellungen!$D$17)*($C69+2))</f>
        <v>465</v>
      </c>
      <c r="P69" s="12">
        <f>(($C69+3)*Einstellungen!$D$15)+((Einstellungen!$D$16*(ROUND(($A69/($C69+3)),0))^Einstellungen!$D$17)*($C69+3))</f>
        <v>520</v>
      </c>
      <c r="Q69" s="12">
        <f t="shared" si="2"/>
        <v>365</v>
      </c>
    </row>
    <row r="70" spans="1:17" ht="12.75">
      <c r="A70" s="11">
        <v>64</v>
      </c>
      <c r="B70" s="11">
        <f>IF(A70/Einstellungen!D$14-INT(A70/Einstellungen!D$14)=0,"Grenze","")</f>
      </c>
      <c r="C70" s="11">
        <f>COUNTIF(B$6:B69,"Grenze")</f>
        <v>1</v>
      </c>
      <c r="D70" s="12">
        <f>(INT((A70-1)/Einstellungen!D$14)+1)*Einstellungen!D$15</f>
        <v>50</v>
      </c>
      <c r="E70" s="12">
        <f>(Einstellungen!D$16*(A70-INT(A70/Einstellungen!D$14)*Einstellungen!D$14)^Einstellungen!D$17)+(INT(A70/Einstellungen!D$14)*(Einstellungen!D$16*Einstellungen!D$14^Einstellungen!D$17))</f>
        <v>320</v>
      </c>
      <c r="F70" s="12">
        <f aca="true" t="shared" si="7" ref="F70:F133">D70+E70</f>
        <v>370</v>
      </c>
      <c r="G70" s="12">
        <f t="shared" si="3"/>
        <v>5</v>
      </c>
      <c r="H70" s="12">
        <f t="shared" si="4"/>
        <v>0.78125</v>
      </c>
      <c r="I70" s="12">
        <f t="shared" si="5"/>
        <v>5</v>
      </c>
      <c r="J70" s="12">
        <f t="shared" si="6"/>
        <v>5.78125</v>
      </c>
      <c r="K70" s="16"/>
      <c r="L70" s="12">
        <f aca="true" t="shared" si="8" ref="L70:L133">F70</f>
        <v>370</v>
      </c>
      <c r="M70" s="12">
        <f>(($C70)*Einstellungen!$D$15)+((Einstellungen!$D$16*(ROUND(($A70/($C70)),0))^Einstellungen!$D$17)*($C70))</f>
        <v>370</v>
      </c>
      <c r="N70" s="12">
        <f>(($C70+1)*Einstellungen!$D$15)+((Einstellungen!$D$16*(ROUND(($A70/($C70+1)),0))^Einstellungen!$D$17)*($C70+1))</f>
        <v>420</v>
      </c>
      <c r="O70" s="12">
        <f>(($C70+2)*Einstellungen!$D$15)+((Einstellungen!$D$16*(ROUND(($A70/($C70+2)),0))^Einstellungen!$D$17)*($C70+2))</f>
        <v>465</v>
      </c>
      <c r="P70" s="12">
        <f>(($C70+3)*Einstellungen!$D$15)+((Einstellungen!$D$16*(ROUND(($A70/($C70+3)),0))^Einstellungen!$D$17)*($C70+3))</f>
        <v>520</v>
      </c>
      <c r="Q70" s="12">
        <f aca="true" t="shared" si="9" ref="Q70:Q133">MIN(L70,M70,N70,O70,P70)</f>
        <v>370</v>
      </c>
    </row>
    <row r="71" spans="1:17" ht="12.75">
      <c r="A71" s="11">
        <v>65</v>
      </c>
      <c r="B71" s="11">
        <f>IF(A71/Einstellungen!D$14-INT(A71/Einstellungen!D$14)=0,"Grenze","")</f>
      </c>
      <c r="C71" s="11">
        <f>COUNTIF(B$6:B70,"Grenze")</f>
        <v>1</v>
      </c>
      <c r="D71" s="12">
        <f>(INT((A71-1)/Einstellungen!D$14)+1)*Einstellungen!D$15</f>
        <v>50</v>
      </c>
      <c r="E71" s="12">
        <f>(Einstellungen!D$16*(A71-INT(A71/Einstellungen!D$14)*Einstellungen!D$14)^Einstellungen!D$17)+(INT(A71/Einstellungen!D$14)*(Einstellungen!D$16*Einstellungen!D$14^Einstellungen!D$17))</f>
        <v>325</v>
      </c>
      <c r="F71" s="12">
        <f t="shared" si="7"/>
        <v>375</v>
      </c>
      <c r="G71" s="12">
        <f aca="true" t="shared" si="10" ref="G71:G134">E71-E70</f>
        <v>5</v>
      </c>
      <c r="H71" s="12">
        <f aca="true" t="shared" si="11" ref="H71:H134">D71/A71</f>
        <v>0.7692307692307693</v>
      </c>
      <c r="I71" s="12">
        <f aca="true" t="shared" si="12" ref="I71:I134">E71/A71</f>
        <v>5</v>
      </c>
      <c r="J71" s="12">
        <f aca="true" t="shared" si="13" ref="J71:J134">F71/A71</f>
        <v>5.769230769230769</v>
      </c>
      <c r="K71" s="16"/>
      <c r="L71" s="12">
        <f t="shared" si="8"/>
        <v>375</v>
      </c>
      <c r="M71" s="12">
        <f>(($C71)*Einstellungen!$D$15)+((Einstellungen!$D$16*(ROUND(($A71/($C71)),0))^Einstellungen!$D$17)*($C71))</f>
        <v>375</v>
      </c>
      <c r="N71" s="12">
        <f>(($C71+1)*Einstellungen!$D$15)+((Einstellungen!$D$16*(ROUND(($A71/($C71+1)),0))^Einstellungen!$D$17)*($C71+1))</f>
        <v>430</v>
      </c>
      <c r="O71" s="12">
        <f>(($C71+2)*Einstellungen!$D$15)+((Einstellungen!$D$16*(ROUND(($A71/($C71+2)),0))^Einstellungen!$D$17)*($C71+2))</f>
        <v>480</v>
      </c>
      <c r="P71" s="12">
        <f>(($C71+3)*Einstellungen!$D$15)+((Einstellungen!$D$16*(ROUND(($A71/($C71+3)),0))^Einstellungen!$D$17)*($C71+3))</f>
        <v>520</v>
      </c>
      <c r="Q71" s="12">
        <f t="shared" si="9"/>
        <v>375</v>
      </c>
    </row>
    <row r="72" spans="1:17" ht="12.75">
      <c r="A72" s="11">
        <v>66</v>
      </c>
      <c r="B72" s="11">
        <f>IF(A72/Einstellungen!D$14-INT(A72/Einstellungen!D$14)=0,"Grenze","")</f>
      </c>
      <c r="C72" s="11">
        <f>COUNTIF(B$6:B71,"Grenze")</f>
        <v>1</v>
      </c>
      <c r="D72" s="12">
        <f>(INT((A72-1)/Einstellungen!D$14)+1)*Einstellungen!D$15</f>
        <v>50</v>
      </c>
      <c r="E72" s="12">
        <f>(Einstellungen!D$16*(A72-INT(A72/Einstellungen!D$14)*Einstellungen!D$14)^Einstellungen!D$17)+(INT(A72/Einstellungen!D$14)*(Einstellungen!D$16*Einstellungen!D$14^Einstellungen!D$17))</f>
        <v>330</v>
      </c>
      <c r="F72" s="12">
        <f t="shared" si="7"/>
        <v>380</v>
      </c>
      <c r="G72" s="12">
        <f t="shared" si="10"/>
        <v>5</v>
      </c>
      <c r="H72" s="12">
        <f t="shared" si="11"/>
        <v>0.7575757575757576</v>
      </c>
      <c r="I72" s="12">
        <f t="shared" si="12"/>
        <v>5</v>
      </c>
      <c r="J72" s="12">
        <f t="shared" si="13"/>
        <v>5.757575757575758</v>
      </c>
      <c r="K72" s="16"/>
      <c r="L72" s="12">
        <f t="shared" si="8"/>
        <v>380</v>
      </c>
      <c r="M72" s="12">
        <f>(($C72)*Einstellungen!$D$15)+((Einstellungen!$D$16*(ROUND(($A72/($C72)),0))^Einstellungen!$D$17)*($C72))</f>
        <v>380</v>
      </c>
      <c r="N72" s="12">
        <f>(($C72+1)*Einstellungen!$D$15)+((Einstellungen!$D$16*(ROUND(($A72/($C72+1)),0))^Einstellungen!$D$17)*($C72+1))</f>
        <v>430</v>
      </c>
      <c r="O72" s="12">
        <f>(($C72+2)*Einstellungen!$D$15)+((Einstellungen!$D$16*(ROUND(($A72/($C72+2)),0))^Einstellungen!$D$17)*($C72+2))</f>
        <v>480</v>
      </c>
      <c r="P72" s="12">
        <f>(($C72+3)*Einstellungen!$D$15)+((Einstellungen!$D$16*(ROUND(($A72/($C72+3)),0))^Einstellungen!$D$17)*($C72+3))</f>
        <v>540</v>
      </c>
      <c r="Q72" s="12">
        <f t="shared" si="9"/>
        <v>380</v>
      </c>
    </row>
    <row r="73" spans="1:17" ht="12.75">
      <c r="A73" s="11">
        <v>67</v>
      </c>
      <c r="B73" s="11">
        <f>IF(A73/Einstellungen!D$14-INT(A73/Einstellungen!D$14)=0,"Grenze","")</f>
      </c>
      <c r="C73" s="11">
        <f>COUNTIF(B$6:B72,"Grenze")</f>
        <v>1</v>
      </c>
      <c r="D73" s="12">
        <f>(INT((A73-1)/Einstellungen!D$14)+1)*Einstellungen!D$15</f>
        <v>50</v>
      </c>
      <c r="E73" s="12">
        <f>(Einstellungen!D$16*(A73-INT(A73/Einstellungen!D$14)*Einstellungen!D$14)^Einstellungen!D$17)+(INT(A73/Einstellungen!D$14)*(Einstellungen!D$16*Einstellungen!D$14^Einstellungen!D$17))</f>
        <v>335</v>
      </c>
      <c r="F73" s="12">
        <f t="shared" si="7"/>
        <v>385</v>
      </c>
      <c r="G73" s="12">
        <f t="shared" si="10"/>
        <v>5</v>
      </c>
      <c r="H73" s="12">
        <f t="shared" si="11"/>
        <v>0.746268656716418</v>
      </c>
      <c r="I73" s="12">
        <f t="shared" si="12"/>
        <v>5</v>
      </c>
      <c r="J73" s="12">
        <f t="shared" si="13"/>
        <v>5.746268656716418</v>
      </c>
      <c r="K73" s="16"/>
      <c r="L73" s="12">
        <f t="shared" si="8"/>
        <v>385</v>
      </c>
      <c r="M73" s="12">
        <f>(($C73)*Einstellungen!$D$15)+((Einstellungen!$D$16*(ROUND(($A73/($C73)),0))^Einstellungen!$D$17)*($C73))</f>
        <v>385</v>
      </c>
      <c r="N73" s="12">
        <f>(($C73+1)*Einstellungen!$D$15)+((Einstellungen!$D$16*(ROUND(($A73/($C73+1)),0))^Einstellungen!$D$17)*($C73+1))</f>
        <v>440</v>
      </c>
      <c r="O73" s="12">
        <f>(($C73+2)*Einstellungen!$D$15)+((Einstellungen!$D$16*(ROUND(($A73/($C73+2)),0))^Einstellungen!$D$17)*($C73+2))</f>
        <v>480</v>
      </c>
      <c r="P73" s="12">
        <f>(($C73+3)*Einstellungen!$D$15)+((Einstellungen!$D$16*(ROUND(($A73/($C73+3)),0))^Einstellungen!$D$17)*($C73+3))</f>
        <v>540</v>
      </c>
      <c r="Q73" s="12">
        <f t="shared" si="9"/>
        <v>385</v>
      </c>
    </row>
    <row r="74" spans="1:17" ht="12.75">
      <c r="A74" s="11">
        <v>68</v>
      </c>
      <c r="B74" s="11">
        <f>IF(A74/Einstellungen!D$14-INT(A74/Einstellungen!D$14)=0,"Grenze","")</f>
      </c>
      <c r="C74" s="11">
        <f>COUNTIF(B$6:B73,"Grenze")</f>
        <v>1</v>
      </c>
      <c r="D74" s="12">
        <f>(INT((A74-1)/Einstellungen!D$14)+1)*Einstellungen!D$15</f>
        <v>50</v>
      </c>
      <c r="E74" s="12">
        <f>(Einstellungen!D$16*(A74-INT(A74/Einstellungen!D$14)*Einstellungen!D$14)^Einstellungen!D$17)+(INT(A74/Einstellungen!D$14)*(Einstellungen!D$16*Einstellungen!D$14^Einstellungen!D$17))</f>
        <v>340</v>
      </c>
      <c r="F74" s="12">
        <f t="shared" si="7"/>
        <v>390</v>
      </c>
      <c r="G74" s="12">
        <f t="shared" si="10"/>
        <v>5</v>
      </c>
      <c r="H74" s="12">
        <f t="shared" si="11"/>
        <v>0.7352941176470589</v>
      </c>
      <c r="I74" s="12">
        <f t="shared" si="12"/>
        <v>5</v>
      </c>
      <c r="J74" s="12">
        <f t="shared" si="13"/>
        <v>5.735294117647059</v>
      </c>
      <c r="K74" s="16"/>
      <c r="L74" s="12">
        <f t="shared" si="8"/>
        <v>390</v>
      </c>
      <c r="M74" s="12">
        <f>(($C74)*Einstellungen!$D$15)+((Einstellungen!$D$16*(ROUND(($A74/($C74)),0))^Einstellungen!$D$17)*($C74))</f>
        <v>390</v>
      </c>
      <c r="N74" s="12">
        <f>(($C74+1)*Einstellungen!$D$15)+((Einstellungen!$D$16*(ROUND(($A74/($C74+1)),0))^Einstellungen!$D$17)*($C74+1))</f>
        <v>440</v>
      </c>
      <c r="O74" s="12">
        <f>(($C74+2)*Einstellungen!$D$15)+((Einstellungen!$D$16*(ROUND(($A74/($C74+2)),0))^Einstellungen!$D$17)*($C74+2))</f>
        <v>495</v>
      </c>
      <c r="P74" s="12">
        <f>(($C74+3)*Einstellungen!$D$15)+((Einstellungen!$D$16*(ROUND(($A74/($C74+3)),0))^Einstellungen!$D$17)*($C74+3))</f>
        <v>540</v>
      </c>
      <c r="Q74" s="12">
        <f t="shared" si="9"/>
        <v>390</v>
      </c>
    </row>
    <row r="75" spans="1:17" ht="12.75">
      <c r="A75" s="11">
        <v>69</v>
      </c>
      <c r="B75" s="11">
        <f>IF(A75/Einstellungen!D$14-INT(A75/Einstellungen!D$14)=0,"Grenze","")</f>
      </c>
      <c r="C75" s="11">
        <f>COUNTIF(B$6:B74,"Grenze")</f>
        <v>1</v>
      </c>
      <c r="D75" s="12">
        <f>(INT((A75-1)/Einstellungen!D$14)+1)*Einstellungen!D$15</f>
        <v>50</v>
      </c>
      <c r="E75" s="12">
        <f>(Einstellungen!D$16*(A75-INT(A75/Einstellungen!D$14)*Einstellungen!D$14)^Einstellungen!D$17)+(INT(A75/Einstellungen!D$14)*(Einstellungen!D$16*Einstellungen!D$14^Einstellungen!D$17))</f>
        <v>345</v>
      </c>
      <c r="F75" s="12">
        <f t="shared" si="7"/>
        <v>395</v>
      </c>
      <c r="G75" s="12">
        <f t="shared" si="10"/>
        <v>5</v>
      </c>
      <c r="H75" s="12">
        <f t="shared" si="11"/>
        <v>0.7246376811594203</v>
      </c>
      <c r="I75" s="12">
        <f t="shared" si="12"/>
        <v>5</v>
      </c>
      <c r="J75" s="12">
        <f t="shared" si="13"/>
        <v>5.72463768115942</v>
      </c>
      <c r="K75" s="16"/>
      <c r="L75" s="12">
        <f t="shared" si="8"/>
        <v>395</v>
      </c>
      <c r="M75" s="12">
        <f>(($C75)*Einstellungen!$D$15)+((Einstellungen!$D$16*(ROUND(($A75/($C75)),0))^Einstellungen!$D$17)*($C75))</f>
        <v>395</v>
      </c>
      <c r="N75" s="12">
        <f>(($C75+1)*Einstellungen!$D$15)+((Einstellungen!$D$16*(ROUND(($A75/($C75+1)),0))^Einstellungen!$D$17)*($C75+1))</f>
        <v>450</v>
      </c>
      <c r="O75" s="12">
        <f>(($C75+2)*Einstellungen!$D$15)+((Einstellungen!$D$16*(ROUND(($A75/($C75+2)),0))^Einstellungen!$D$17)*($C75+2))</f>
        <v>495</v>
      </c>
      <c r="P75" s="12">
        <f>(($C75+3)*Einstellungen!$D$15)+((Einstellungen!$D$16*(ROUND(($A75/($C75+3)),0))^Einstellungen!$D$17)*($C75+3))</f>
        <v>540</v>
      </c>
      <c r="Q75" s="12">
        <f t="shared" si="9"/>
        <v>395</v>
      </c>
    </row>
    <row r="76" spans="1:17" ht="12.75">
      <c r="A76" s="11">
        <v>70</v>
      </c>
      <c r="B76" s="11">
        <f>IF(A76/Einstellungen!D$14-INT(A76/Einstellungen!D$14)=0,"Grenze","")</f>
      </c>
      <c r="C76" s="11">
        <f>COUNTIF(B$6:B75,"Grenze")</f>
        <v>1</v>
      </c>
      <c r="D76" s="12">
        <f>(INT((A76-1)/Einstellungen!D$14)+1)*Einstellungen!D$15</f>
        <v>50</v>
      </c>
      <c r="E76" s="12">
        <f>(Einstellungen!D$16*(A76-INT(A76/Einstellungen!D$14)*Einstellungen!D$14)^Einstellungen!D$17)+(INT(A76/Einstellungen!D$14)*(Einstellungen!D$16*Einstellungen!D$14^Einstellungen!D$17))</f>
        <v>350</v>
      </c>
      <c r="F76" s="12">
        <f t="shared" si="7"/>
        <v>400</v>
      </c>
      <c r="G76" s="12">
        <f t="shared" si="10"/>
        <v>5</v>
      </c>
      <c r="H76" s="12">
        <f t="shared" si="11"/>
        <v>0.7142857142857143</v>
      </c>
      <c r="I76" s="12">
        <f t="shared" si="12"/>
        <v>5</v>
      </c>
      <c r="J76" s="12">
        <f t="shared" si="13"/>
        <v>5.714285714285714</v>
      </c>
      <c r="K76" s="16"/>
      <c r="L76" s="12">
        <f t="shared" si="8"/>
        <v>400</v>
      </c>
      <c r="M76" s="12">
        <f>(($C76)*Einstellungen!$D$15)+((Einstellungen!$D$16*(ROUND(($A76/($C76)),0))^Einstellungen!$D$17)*($C76))</f>
        <v>400</v>
      </c>
      <c r="N76" s="12">
        <f>(($C76+1)*Einstellungen!$D$15)+((Einstellungen!$D$16*(ROUND(($A76/($C76+1)),0))^Einstellungen!$D$17)*($C76+1))</f>
        <v>450</v>
      </c>
      <c r="O76" s="12">
        <f>(($C76+2)*Einstellungen!$D$15)+((Einstellungen!$D$16*(ROUND(($A76/($C76+2)),0))^Einstellungen!$D$17)*($C76+2))</f>
        <v>495</v>
      </c>
      <c r="P76" s="12">
        <f>(($C76+3)*Einstellungen!$D$15)+((Einstellungen!$D$16*(ROUND(($A76/($C76+3)),0))^Einstellungen!$D$17)*($C76+3))</f>
        <v>560</v>
      </c>
      <c r="Q76" s="12">
        <f t="shared" si="9"/>
        <v>400</v>
      </c>
    </row>
    <row r="77" spans="1:17" ht="12.75">
      <c r="A77" s="11">
        <v>71</v>
      </c>
      <c r="B77" s="11">
        <f>IF(A77/Einstellungen!D$14-INT(A77/Einstellungen!D$14)=0,"Grenze","")</f>
      </c>
      <c r="C77" s="11">
        <f>COUNTIF(B$6:B76,"Grenze")</f>
        <v>1</v>
      </c>
      <c r="D77" s="12">
        <f>(INT((A77-1)/Einstellungen!D$14)+1)*Einstellungen!D$15</f>
        <v>50</v>
      </c>
      <c r="E77" s="12">
        <f>(Einstellungen!D$16*(A77-INT(A77/Einstellungen!D$14)*Einstellungen!D$14)^Einstellungen!D$17)+(INT(A77/Einstellungen!D$14)*(Einstellungen!D$16*Einstellungen!D$14^Einstellungen!D$17))</f>
        <v>355</v>
      </c>
      <c r="F77" s="12">
        <f t="shared" si="7"/>
        <v>405</v>
      </c>
      <c r="G77" s="12">
        <f t="shared" si="10"/>
        <v>5</v>
      </c>
      <c r="H77" s="12">
        <f t="shared" si="11"/>
        <v>0.704225352112676</v>
      </c>
      <c r="I77" s="12">
        <f t="shared" si="12"/>
        <v>5</v>
      </c>
      <c r="J77" s="12">
        <f t="shared" si="13"/>
        <v>5.704225352112676</v>
      </c>
      <c r="K77" s="16"/>
      <c r="L77" s="12">
        <f t="shared" si="8"/>
        <v>405</v>
      </c>
      <c r="M77" s="12">
        <f>(($C77)*Einstellungen!$D$15)+((Einstellungen!$D$16*(ROUND(($A77/($C77)),0))^Einstellungen!$D$17)*($C77))</f>
        <v>405</v>
      </c>
      <c r="N77" s="12">
        <f>(($C77+1)*Einstellungen!$D$15)+((Einstellungen!$D$16*(ROUND(($A77/($C77+1)),0))^Einstellungen!$D$17)*($C77+1))</f>
        <v>460</v>
      </c>
      <c r="O77" s="12">
        <f>(($C77+2)*Einstellungen!$D$15)+((Einstellungen!$D$16*(ROUND(($A77/($C77+2)),0))^Einstellungen!$D$17)*($C77+2))</f>
        <v>510</v>
      </c>
      <c r="P77" s="12">
        <f>(($C77+3)*Einstellungen!$D$15)+((Einstellungen!$D$16*(ROUND(($A77/($C77+3)),0))^Einstellungen!$D$17)*($C77+3))</f>
        <v>560</v>
      </c>
      <c r="Q77" s="12">
        <f t="shared" si="9"/>
        <v>405</v>
      </c>
    </row>
    <row r="78" spans="1:17" ht="12.75">
      <c r="A78" s="11">
        <v>72</v>
      </c>
      <c r="B78" s="11">
        <f>IF(A78/Einstellungen!D$14-INT(A78/Einstellungen!D$14)=0,"Grenze","")</f>
      </c>
      <c r="C78" s="11">
        <f>COUNTIF(B$6:B77,"Grenze")</f>
        <v>1</v>
      </c>
      <c r="D78" s="12">
        <f>(INT((A78-1)/Einstellungen!D$14)+1)*Einstellungen!D$15</f>
        <v>50</v>
      </c>
      <c r="E78" s="12">
        <f>(Einstellungen!D$16*(A78-INT(A78/Einstellungen!D$14)*Einstellungen!D$14)^Einstellungen!D$17)+(INT(A78/Einstellungen!D$14)*(Einstellungen!D$16*Einstellungen!D$14^Einstellungen!D$17))</f>
        <v>360</v>
      </c>
      <c r="F78" s="12">
        <f t="shared" si="7"/>
        <v>410</v>
      </c>
      <c r="G78" s="12">
        <f t="shared" si="10"/>
        <v>5</v>
      </c>
      <c r="H78" s="12">
        <f t="shared" si="11"/>
        <v>0.6944444444444444</v>
      </c>
      <c r="I78" s="12">
        <f t="shared" si="12"/>
        <v>5</v>
      </c>
      <c r="J78" s="12">
        <f t="shared" si="13"/>
        <v>5.694444444444445</v>
      </c>
      <c r="K78" s="16"/>
      <c r="L78" s="12">
        <f t="shared" si="8"/>
        <v>410</v>
      </c>
      <c r="M78" s="12">
        <f>(($C78)*Einstellungen!$D$15)+((Einstellungen!$D$16*(ROUND(($A78/($C78)),0))^Einstellungen!$D$17)*($C78))</f>
        <v>410</v>
      </c>
      <c r="N78" s="12">
        <f>(($C78+1)*Einstellungen!$D$15)+((Einstellungen!$D$16*(ROUND(($A78/($C78+1)),0))^Einstellungen!$D$17)*($C78+1))</f>
        <v>460</v>
      </c>
      <c r="O78" s="12">
        <f>(($C78+2)*Einstellungen!$D$15)+((Einstellungen!$D$16*(ROUND(($A78/($C78+2)),0))^Einstellungen!$D$17)*($C78+2))</f>
        <v>510</v>
      </c>
      <c r="P78" s="12">
        <f>(($C78+3)*Einstellungen!$D$15)+((Einstellungen!$D$16*(ROUND(($A78/($C78+3)),0))^Einstellungen!$D$17)*($C78+3))</f>
        <v>560</v>
      </c>
      <c r="Q78" s="12">
        <f t="shared" si="9"/>
        <v>410</v>
      </c>
    </row>
    <row r="79" spans="1:17" ht="12.75">
      <c r="A79" s="11">
        <v>73</v>
      </c>
      <c r="B79" s="11">
        <f>IF(A79/Einstellungen!D$14-INT(A79/Einstellungen!D$14)=0,"Grenze","")</f>
      </c>
      <c r="C79" s="11">
        <f>COUNTIF(B$6:B78,"Grenze")</f>
        <v>1</v>
      </c>
      <c r="D79" s="12">
        <f>(INT((A79-1)/Einstellungen!D$14)+1)*Einstellungen!D$15</f>
        <v>50</v>
      </c>
      <c r="E79" s="12">
        <f>(Einstellungen!D$16*(A79-INT(A79/Einstellungen!D$14)*Einstellungen!D$14)^Einstellungen!D$17)+(INT(A79/Einstellungen!D$14)*(Einstellungen!D$16*Einstellungen!D$14^Einstellungen!D$17))</f>
        <v>365</v>
      </c>
      <c r="F79" s="12">
        <f t="shared" si="7"/>
        <v>415</v>
      </c>
      <c r="G79" s="12">
        <f t="shared" si="10"/>
        <v>5</v>
      </c>
      <c r="H79" s="12">
        <f t="shared" si="11"/>
        <v>0.684931506849315</v>
      </c>
      <c r="I79" s="12">
        <f t="shared" si="12"/>
        <v>5</v>
      </c>
      <c r="J79" s="12">
        <f t="shared" si="13"/>
        <v>5.684931506849315</v>
      </c>
      <c r="K79" s="16"/>
      <c r="L79" s="12">
        <f t="shared" si="8"/>
        <v>415</v>
      </c>
      <c r="M79" s="12">
        <f>(($C79)*Einstellungen!$D$15)+((Einstellungen!$D$16*(ROUND(($A79/($C79)),0))^Einstellungen!$D$17)*($C79))</f>
        <v>415</v>
      </c>
      <c r="N79" s="12">
        <f>(($C79+1)*Einstellungen!$D$15)+((Einstellungen!$D$16*(ROUND(($A79/($C79+1)),0))^Einstellungen!$D$17)*($C79+1))</f>
        <v>470</v>
      </c>
      <c r="O79" s="12">
        <f>(($C79+2)*Einstellungen!$D$15)+((Einstellungen!$D$16*(ROUND(($A79/($C79+2)),0))^Einstellungen!$D$17)*($C79+2))</f>
        <v>510</v>
      </c>
      <c r="P79" s="12">
        <f>(($C79+3)*Einstellungen!$D$15)+((Einstellungen!$D$16*(ROUND(($A79/($C79+3)),0))^Einstellungen!$D$17)*($C79+3))</f>
        <v>560</v>
      </c>
      <c r="Q79" s="12">
        <f t="shared" si="9"/>
        <v>415</v>
      </c>
    </row>
    <row r="80" spans="1:17" ht="12.75">
      <c r="A80" s="11">
        <v>74</v>
      </c>
      <c r="B80" s="11">
        <f>IF(A80/Einstellungen!D$14-INT(A80/Einstellungen!D$14)=0,"Grenze","")</f>
      </c>
      <c r="C80" s="11">
        <f>COUNTIF(B$6:B79,"Grenze")</f>
        <v>1</v>
      </c>
      <c r="D80" s="12">
        <f>(INT((A80-1)/Einstellungen!D$14)+1)*Einstellungen!D$15</f>
        <v>50</v>
      </c>
      <c r="E80" s="12">
        <f>(Einstellungen!D$16*(A80-INT(A80/Einstellungen!D$14)*Einstellungen!D$14)^Einstellungen!D$17)+(INT(A80/Einstellungen!D$14)*(Einstellungen!D$16*Einstellungen!D$14^Einstellungen!D$17))</f>
        <v>370</v>
      </c>
      <c r="F80" s="12">
        <f t="shared" si="7"/>
        <v>420</v>
      </c>
      <c r="G80" s="12">
        <f t="shared" si="10"/>
        <v>5</v>
      </c>
      <c r="H80" s="12">
        <f t="shared" si="11"/>
        <v>0.6756756756756757</v>
      </c>
      <c r="I80" s="12">
        <f t="shared" si="12"/>
        <v>5</v>
      </c>
      <c r="J80" s="12">
        <f t="shared" si="13"/>
        <v>5.675675675675675</v>
      </c>
      <c r="K80" s="16"/>
      <c r="L80" s="12">
        <f t="shared" si="8"/>
        <v>420</v>
      </c>
      <c r="M80" s="12">
        <f>(($C80)*Einstellungen!$D$15)+((Einstellungen!$D$16*(ROUND(($A80/($C80)),0))^Einstellungen!$D$17)*($C80))</f>
        <v>420</v>
      </c>
      <c r="N80" s="12">
        <f>(($C80+1)*Einstellungen!$D$15)+((Einstellungen!$D$16*(ROUND(($A80/($C80+1)),0))^Einstellungen!$D$17)*($C80+1))</f>
        <v>470</v>
      </c>
      <c r="O80" s="12">
        <f>(($C80+2)*Einstellungen!$D$15)+((Einstellungen!$D$16*(ROUND(($A80/($C80+2)),0))^Einstellungen!$D$17)*($C80+2))</f>
        <v>525</v>
      </c>
      <c r="P80" s="12">
        <f>(($C80+3)*Einstellungen!$D$15)+((Einstellungen!$D$16*(ROUND(($A80/($C80+3)),0))^Einstellungen!$D$17)*($C80+3))</f>
        <v>580</v>
      </c>
      <c r="Q80" s="12">
        <f t="shared" si="9"/>
        <v>420</v>
      </c>
    </row>
    <row r="81" spans="1:17" ht="12.75">
      <c r="A81" s="11">
        <v>75</v>
      </c>
      <c r="B81" s="11">
        <f>IF(A81/Einstellungen!D$14-INT(A81/Einstellungen!D$14)=0,"Grenze","")</f>
      </c>
      <c r="C81" s="11">
        <f>COUNTIF(B$6:B80,"Grenze")</f>
        <v>1</v>
      </c>
      <c r="D81" s="12">
        <f>(INT((A81-1)/Einstellungen!D$14)+1)*Einstellungen!D$15</f>
        <v>50</v>
      </c>
      <c r="E81" s="12">
        <f>(Einstellungen!D$16*(A81-INT(A81/Einstellungen!D$14)*Einstellungen!D$14)^Einstellungen!D$17)+(INT(A81/Einstellungen!D$14)*(Einstellungen!D$16*Einstellungen!D$14^Einstellungen!D$17))</f>
        <v>375</v>
      </c>
      <c r="F81" s="12">
        <f t="shared" si="7"/>
        <v>425</v>
      </c>
      <c r="G81" s="12">
        <f t="shared" si="10"/>
        <v>5</v>
      </c>
      <c r="H81" s="12">
        <f t="shared" si="11"/>
        <v>0.6666666666666666</v>
      </c>
      <c r="I81" s="12">
        <f t="shared" si="12"/>
        <v>5</v>
      </c>
      <c r="J81" s="12">
        <f t="shared" si="13"/>
        <v>5.666666666666667</v>
      </c>
      <c r="K81" s="16"/>
      <c r="L81" s="12">
        <f t="shared" si="8"/>
        <v>425</v>
      </c>
      <c r="M81" s="12">
        <f>(($C81)*Einstellungen!$D$15)+((Einstellungen!$D$16*(ROUND(($A81/($C81)),0))^Einstellungen!$D$17)*($C81))</f>
        <v>425</v>
      </c>
      <c r="N81" s="12">
        <f>(($C81+1)*Einstellungen!$D$15)+((Einstellungen!$D$16*(ROUND(($A81/($C81+1)),0))^Einstellungen!$D$17)*($C81+1))</f>
        <v>480</v>
      </c>
      <c r="O81" s="12">
        <f>(($C81+2)*Einstellungen!$D$15)+((Einstellungen!$D$16*(ROUND(($A81/($C81+2)),0))^Einstellungen!$D$17)*($C81+2))</f>
        <v>525</v>
      </c>
      <c r="P81" s="12">
        <f>(($C81+3)*Einstellungen!$D$15)+((Einstellungen!$D$16*(ROUND(($A81/($C81+3)),0))^Einstellungen!$D$17)*($C81+3))</f>
        <v>580</v>
      </c>
      <c r="Q81" s="12">
        <f t="shared" si="9"/>
        <v>425</v>
      </c>
    </row>
    <row r="82" spans="1:17" ht="12.75">
      <c r="A82" s="11">
        <v>76</v>
      </c>
      <c r="B82" s="11">
        <f>IF(A82/Einstellungen!D$14-INT(A82/Einstellungen!D$14)=0,"Grenze","")</f>
      </c>
      <c r="C82" s="11">
        <f>COUNTIF(B$6:B81,"Grenze")</f>
        <v>1</v>
      </c>
      <c r="D82" s="12">
        <f>(INT((A82-1)/Einstellungen!D$14)+1)*Einstellungen!D$15</f>
        <v>50</v>
      </c>
      <c r="E82" s="12">
        <f>(Einstellungen!D$16*(A82-INT(A82/Einstellungen!D$14)*Einstellungen!D$14)^Einstellungen!D$17)+(INT(A82/Einstellungen!D$14)*(Einstellungen!D$16*Einstellungen!D$14^Einstellungen!D$17))</f>
        <v>380</v>
      </c>
      <c r="F82" s="12">
        <f t="shared" si="7"/>
        <v>430</v>
      </c>
      <c r="G82" s="12">
        <f t="shared" si="10"/>
        <v>5</v>
      </c>
      <c r="H82" s="12">
        <f t="shared" si="11"/>
        <v>0.6578947368421053</v>
      </c>
      <c r="I82" s="12">
        <f t="shared" si="12"/>
        <v>5</v>
      </c>
      <c r="J82" s="12">
        <f t="shared" si="13"/>
        <v>5.657894736842105</v>
      </c>
      <c r="K82" s="16"/>
      <c r="L82" s="12">
        <f t="shared" si="8"/>
        <v>430</v>
      </c>
      <c r="M82" s="12">
        <f>(($C82)*Einstellungen!$D$15)+((Einstellungen!$D$16*(ROUND(($A82/($C82)),0))^Einstellungen!$D$17)*($C82))</f>
        <v>430</v>
      </c>
      <c r="N82" s="12">
        <f>(($C82+1)*Einstellungen!$D$15)+((Einstellungen!$D$16*(ROUND(($A82/($C82+1)),0))^Einstellungen!$D$17)*($C82+1))</f>
        <v>480</v>
      </c>
      <c r="O82" s="12">
        <f>(($C82+2)*Einstellungen!$D$15)+((Einstellungen!$D$16*(ROUND(($A82/($C82+2)),0))^Einstellungen!$D$17)*($C82+2))</f>
        <v>525</v>
      </c>
      <c r="P82" s="12">
        <f>(($C82+3)*Einstellungen!$D$15)+((Einstellungen!$D$16*(ROUND(($A82/($C82+3)),0))^Einstellungen!$D$17)*($C82+3))</f>
        <v>580</v>
      </c>
      <c r="Q82" s="12">
        <f t="shared" si="9"/>
        <v>430</v>
      </c>
    </row>
    <row r="83" spans="1:17" ht="12.75">
      <c r="A83" s="11">
        <v>77</v>
      </c>
      <c r="B83" s="11">
        <f>IF(A83/Einstellungen!D$14-INT(A83/Einstellungen!D$14)=0,"Grenze","")</f>
      </c>
      <c r="C83" s="11">
        <f>COUNTIF(B$6:B82,"Grenze")</f>
        <v>1</v>
      </c>
      <c r="D83" s="12">
        <f>(INT((A83-1)/Einstellungen!D$14)+1)*Einstellungen!D$15</f>
        <v>50</v>
      </c>
      <c r="E83" s="12">
        <f>(Einstellungen!D$16*(A83-INT(A83/Einstellungen!D$14)*Einstellungen!D$14)^Einstellungen!D$17)+(INT(A83/Einstellungen!D$14)*(Einstellungen!D$16*Einstellungen!D$14^Einstellungen!D$17))</f>
        <v>385</v>
      </c>
      <c r="F83" s="12">
        <f t="shared" si="7"/>
        <v>435</v>
      </c>
      <c r="G83" s="12">
        <f t="shared" si="10"/>
        <v>5</v>
      </c>
      <c r="H83" s="12">
        <f t="shared" si="11"/>
        <v>0.6493506493506493</v>
      </c>
      <c r="I83" s="12">
        <f t="shared" si="12"/>
        <v>5</v>
      </c>
      <c r="J83" s="12">
        <f t="shared" si="13"/>
        <v>5.64935064935065</v>
      </c>
      <c r="K83" s="16"/>
      <c r="L83" s="12">
        <f t="shared" si="8"/>
        <v>435</v>
      </c>
      <c r="M83" s="12">
        <f>(($C83)*Einstellungen!$D$15)+((Einstellungen!$D$16*(ROUND(($A83/($C83)),0))^Einstellungen!$D$17)*($C83))</f>
        <v>435</v>
      </c>
      <c r="N83" s="12">
        <f>(($C83+1)*Einstellungen!$D$15)+((Einstellungen!$D$16*(ROUND(($A83/($C83+1)),0))^Einstellungen!$D$17)*($C83+1))</f>
        <v>490</v>
      </c>
      <c r="O83" s="12">
        <f>(($C83+2)*Einstellungen!$D$15)+((Einstellungen!$D$16*(ROUND(($A83/($C83+2)),0))^Einstellungen!$D$17)*($C83+2))</f>
        <v>540</v>
      </c>
      <c r="P83" s="12">
        <f>(($C83+3)*Einstellungen!$D$15)+((Einstellungen!$D$16*(ROUND(($A83/($C83+3)),0))^Einstellungen!$D$17)*($C83+3))</f>
        <v>580</v>
      </c>
      <c r="Q83" s="12">
        <f t="shared" si="9"/>
        <v>435</v>
      </c>
    </row>
    <row r="84" spans="1:17" ht="12.75">
      <c r="A84" s="11">
        <v>78</v>
      </c>
      <c r="B84" s="11">
        <f>IF(A84/Einstellungen!D$14-INT(A84/Einstellungen!D$14)=0,"Grenze","")</f>
      </c>
      <c r="C84" s="11">
        <f>COUNTIF(B$6:B83,"Grenze")</f>
        <v>1</v>
      </c>
      <c r="D84" s="12">
        <f>(INT((A84-1)/Einstellungen!D$14)+1)*Einstellungen!D$15</f>
        <v>50</v>
      </c>
      <c r="E84" s="12">
        <f>(Einstellungen!D$16*(A84-INT(A84/Einstellungen!D$14)*Einstellungen!D$14)^Einstellungen!D$17)+(INT(A84/Einstellungen!D$14)*(Einstellungen!D$16*Einstellungen!D$14^Einstellungen!D$17))</f>
        <v>390</v>
      </c>
      <c r="F84" s="12">
        <f t="shared" si="7"/>
        <v>440</v>
      </c>
      <c r="G84" s="12">
        <f t="shared" si="10"/>
        <v>5</v>
      </c>
      <c r="H84" s="12">
        <f t="shared" si="11"/>
        <v>0.6410256410256411</v>
      </c>
      <c r="I84" s="12">
        <f t="shared" si="12"/>
        <v>5</v>
      </c>
      <c r="J84" s="12">
        <f t="shared" si="13"/>
        <v>5.641025641025641</v>
      </c>
      <c r="K84" s="16"/>
      <c r="L84" s="12">
        <f t="shared" si="8"/>
        <v>440</v>
      </c>
      <c r="M84" s="12">
        <f>(($C84)*Einstellungen!$D$15)+((Einstellungen!$D$16*(ROUND(($A84/($C84)),0))^Einstellungen!$D$17)*($C84))</f>
        <v>440</v>
      </c>
      <c r="N84" s="12">
        <f>(($C84+1)*Einstellungen!$D$15)+((Einstellungen!$D$16*(ROUND(($A84/($C84+1)),0))^Einstellungen!$D$17)*($C84+1))</f>
        <v>490</v>
      </c>
      <c r="O84" s="12">
        <f>(($C84+2)*Einstellungen!$D$15)+((Einstellungen!$D$16*(ROUND(($A84/($C84+2)),0))^Einstellungen!$D$17)*($C84+2))</f>
        <v>540</v>
      </c>
      <c r="P84" s="12">
        <f>(($C84+3)*Einstellungen!$D$15)+((Einstellungen!$D$16*(ROUND(($A84/($C84+3)),0))^Einstellungen!$D$17)*($C84+3))</f>
        <v>600</v>
      </c>
      <c r="Q84" s="12">
        <f t="shared" si="9"/>
        <v>440</v>
      </c>
    </row>
    <row r="85" spans="1:17" ht="12.75">
      <c r="A85" s="11">
        <v>79</v>
      </c>
      <c r="B85" s="11">
        <f>IF(A85/Einstellungen!D$14-INT(A85/Einstellungen!D$14)=0,"Grenze","")</f>
      </c>
      <c r="C85" s="11">
        <f>COUNTIF(B$6:B84,"Grenze")</f>
        <v>1</v>
      </c>
      <c r="D85" s="12">
        <f>(INT((A85-1)/Einstellungen!D$14)+1)*Einstellungen!D$15</f>
        <v>50</v>
      </c>
      <c r="E85" s="12">
        <f>(Einstellungen!D$16*(A85-INT(A85/Einstellungen!D$14)*Einstellungen!D$14)^Einstellungen!D$17)+(INT(A85/Einstellungen!D$14)*(Einstellungen!D$16*Einstellungen!D$14^Einstellungen!D$17))</f>
        <v>395</v>
      </c>
      <c r="F85" s="12">
        <f t="shared" si="7"/>
        <v>445</v>
      </c>
      <c r="G85" s="12">
        <f t="shared" si="10"/>
        <v>5</v>
      </c>
      <c r="H85" s="12">
        <f t="shared" si="11"/>
        <v>0.6329113924050633</v>
      </c>
      <c r="I85" s="12">
        <f t="shared" si="12"/>
        <v>5</v>
      </c>
      <c r="J85" s="12">
        <f t="shared" si="13"/>
        <v>5.632911392405063</v>
      </c>
      <c r="K85" s="16"/>
      <c r="L85" s="12">
        <f t="shared" si="8"/>
        <v>445</v>
      </c>
      <c r="M85" s="12">
        <f>(($C85)*Einstellungen!$D$15)+((Einstellungen!$D$16*(ROUND(($A85/($C85)),0))^Einstellungen!$D$17)*($C85))</f>
        <v>445</v>
      </c>
      <c r="N85" s="12">
        <f>(($C85+1)*Einstellungen!$D$15)+((Einstellungen!$D$16*(ROUND(($A85/($C85+1)),0))^Einstellungen!$D$17)*($C85+1))</f>
        <v>500</v>
      </c>
      <c r="O85" s="12">
        <f>(($C85+2)*Einstellungen!$D$15)+((Einstellungen!$D$16*(ROUND(($A85/($C85+2)),0))^Einstellungen!$D$17)*($C85+2))</f>
        <v>540</v>
      </c>
      <c r="P85" s="12">
        <f>(($C85+3)*Einstellungen!$D$15)+((Einstellungen!$D$16*(ROUND(($A85/($C85+3)),0))^Einstellungen!$D$17)*($C85+3))</f>
        <v>600</v>
      </c>
      <c r="Q85" s="12">
        <f t="shared" si="9"/>
        <v>445</v>
      </c>
    </row>
    <row r="86" spans="1:17" ht="12.75">
      <c r="A86" s="11">
        <v>80</v>
      </c>
      <c r="B86" s="11">
        <f>IF(A86/Einstellungen!D$14-INT(A86/Einstellungen!D$14)=0,"Grenze","")</f>
      </c>
      <c r="C86" s="11">
        <f>COUNTIF(B$6:B85,"Grenze")</f>
        <v>1</v>
      </c>
      <c r="D86" s="12">
        <f>(INT((A86-1)/Einstellungen!D$14)+1)*Einstellungen!D$15</f>
        <v>50</v>
      </c>
      <c r="E86" s="12">
        <f>(Einstellungen!D$16*(A86-INT(A86/Einstellungen!D$14)*Einstellungen!D$14)^Einstellungen!D$17)+(INT(A86/Einstellungen!D$14)*(Einstellungen!D$16*Einstellungen!D$14^Einstellungen!D$17))</f>
        <v>400</v>
      </c>
      <c r="F86" s="12">
        <f t="shared" si="7"/>
        <v>450</v>
      </c>
      <c r="G86" s="12">
        <f t="shared" si="10"/>
        <v>5</v>
      </c>
      <c r="H86" s="12">
        <f t="shared" si="11"/>
        <v>0.625</v>
      </c>
      <c r="I86" s="12">
        <f t="shared" si="12"/>
        <v>5</v>
      </c>
      <c r="J86" s="12">
        <f t="shared" si="13"/>
        <v>5.625</v>
      </c>
      <c r="K86" s="16"/>
      <c r="L86" s="12">
        <f t="shared" si="8"/>
        <v>450</v>
      </c>
      <c r="M86" s="12">
        <f>(($C86)*Einstellungen!$D$15)+((Einstellungen!$D$16*(ROUND(($A86/($C86)),0))^Einstellungen!$D$17)*($C86))</f>
        <v>450</v>
      </c>
      <c r="N86" s="12">
        <f>(($C86+1)*Einstellungen!$D$15)+((Einstellungen!$D$16*(ROUND(($A86/($C86+1)),0))^Einstellungen!$D$17)*($C86+1))</f>
        <v>500</v>
      </c>
      <c r="O86" s="12">
        <f>(($C86+2)*Einstellungen!$D$15)+((Einstellungen!$D$16*(ROUND(($A86/($C86+2)),0))^Einstellungen!$D$17)*($C86+2))</f>
        <v>555</v>
      </c>
      <c r="P86" s="12">
        <f>(($C86+3)*Einstellungen!$D$15)+((Einstellungen!$D$16*(ROUND(($A86/($C86+3)),0))^Einstellungen!$D$17)*($C86+3))</f>
        <v>600</v>
      </c>
      <c r="Q86" s="12">
        <f t="shared" si="9"/>
        <v>450</v>
      </c>
    </row>
    <row r="87" spans="1:17" ht="12.75">
      <c r="A87" s="11">
        <v>81</v>
      </c>
      <c r="B87" s="11">
        <f>IF(A87/Einstellungen!D$14-INT(A87/Einstellungen!D$14)=0,"Grenze","")</f>
      </c>
      <c r="C87" s="11">
        <f>COUNTIF(B$6:B86,"Grenze")</f>
        <v>1</v>
      </c>
      <c r="D87" s="12">
        <f>(INT((A87-1)/Einstellungen!D$14)+1)*Einstellungen!D$15</f>
        <v>50</v>
      </c>
      <c r="E87" s="12">
        <f>(Einstellungen!D$16*(A87-INT(A87/Einstellungen!D$14)*Einstellungen!D$14)^Einstellungen!D$17)+(INT(A87/Einstellungen!D$14)*(Einstellungen!D$16*Einstellungen!D$14^Einstellungen!D$17))</f>
        <v>405</v>
      </c>
      <c r="F87" s="12">
        <f t="shared" si="7"/>
        <v>455</v>
      </c>
      <c r="G87" s="12">
        <f t="shared" si="10"/>
        <v>5</v>
      </c>
      <c r="H87" s="12">
        <f t="shared" si="11"/>
        <v>0.6172839506172839</v>
      </c>
      <c r="I87" s="12">
        <f t="shared" si="12"/>
        <v>5</v>
      </c>
      <c r="J87" s="12">
        <f t="shared" si="13"/>
        <v>5.617283950617284</v>
      </c>
      <c r="K87" s="16"/>
      <c r="L87" s="12">
        <f t="shared" si="8"/>
        <v>455</v>
      </c>
      <c r="M87" s="12">
        <f>(($C87)*Einstellungen!$D$15)+((Einstellungen!$D$16*(ROUND(($A87/($C87)),0))^Einstellungen!$D$17)*($C87))</f>
        <v>455</v>
      </c>
      <c r="N87" s="12">
        <f>(($C87+1)*Einstellungen!$D$15)+((Einstellungen!$D$16*(ROUND(($A87/($C87+1)),0))^Einstellungen!$D$17)*($C87+1))</f>
        <v>510</v>
      </c>
      <c r="O87" s="12">
        <f>(($C87+2)*Einstellungen!$D$15)+((Einstellungen!$D$16*(ROUND(($A87/($C87+2)),0))^Einstellungen!$D$17)*($C87+2))</f>
        <v>555</v>
      </c>
      <c r="P87" s="12">
        <f>(($C87+3)*Einstellungen!$D$15)+((Einstellungen!$D$16*(ROUND(($A87/($C87+3)),0))^Einstellungen!$D$17)*($C87+3))</f>
        <v>600</v>
      </c>
      <c r="Q87" s="12">
        <f t="shared" si="9"/>
        <v>455</v>
      </c>
    </row>
    <row r="88" spans="1:17" ht="12.75">
      <c r="A88" s="11">
        <v>82</v>
      </c>
      <c r="B88" s="11">
        <f>IF(A88/Einstellungen!D$14-INT(A88/Einstellungen!D$14)=0,"Grenze","")</f>
      </c>
      <c r="C88" s="11">
        <f>COUNTIF(B$6:B87,"Grenze")</f>
        <v>1</v>
      </c>
      <c r="D88" s="12">
        <f>(INT((A88-1)/Einstellungen!D$14)+1)*Einstellungen!D$15</f>
        <v>50</v>
      </c>
      <c r="E88" s="12">
        <f>(Einstellungen!D$16*(A88-INT(A88/Einstellungen!D$14)*Einstellungen!D$14)^Einstellungen!D$17)+(INT(A88/Einstellungen!D$14)*(Einstellungen!D$16*Einstellungen!D$14^Einstellungen!D$17))</f>
        <v>410</v>
      </c>
      <c r="F88" s="12">
        <f t="shared" si="7"/>
        <v>460</v>
      </c>
      <c r="G88" s="12">
        <f t="shared" si="10"/>
        <v>5</v>
      </c>
      <c r="H88" s="12">
        <f t="shared" si="11"/>
        <v>0.6097560975609756</v>
      </c>
      <c r="I88" s="12">
        <f t="shared" si="12"/>
        <v>5</v>
      </c>
      <c r="J88" s="12">
        <f t="shared" si="13"/>
        <v>5.609756097560975</v>
      </c>
      <c r="K88" s="16"/>
      <c r="L88" s="12">
        <f t="shared" si="8"/>
        <v>460</v>
      </c>
      <c r="M88" s="12">
        <f>(($C88)*Einstellungen!$D$15)+((Einstellungen!$D$16*(ROUND(($A88/($C88)),0))^Einstellungen!$D$17)*($C88))</f>
        <v>460</v>
      </c>
      <c r="N88" s="12">
        <f>(($C88+1)*Einstellungen!$D$15)+((Einstellungen!$D$16*(ROUND(($A88/($C88+1)),0))^Einstellungen!$D$17)*($C88+1))</f>
        <v>510</v>
      </c>
      <c r="O88" s="12">
        <f>(($C88+2)*Einstellungen!$D$15)+((Einstellungen!$D$16*(ROUND(($A88/($C88+2)),0))^Einstellungen!$D$17)*($C88+2))</f>
        <v>555</v>
      </c>
      <c r="P88" s="12">
        <f>(($C88+3)*Einstellungen!$D$15)+((Einstellungen!$D$16*(ROUND(($A88/($C88+3)),0))^Einstellungen!$D$17)*($C88+3))</f>
        <v>620</v>
      </c>
      <c r="Q88" s="12">
        <f t="shared" si="9"/>
        <v>460</v>
      </c>
    </row>
    <row r="89" spans="1:17" ht="12.75">
      <c r="A89" s="11">
        <v>83</v>
      </c>
      <c r="B89" s="11">
        <f>IF(A89/Einstellungen!D$14-INT(A89/Einstellungen!D$14)=0,"Grenze","")</f>
      </c>
      <c r="C89" s="11">
        <f>COUNTIF(B$6:B88,"Grenze")</f>
        <v>1</v>
      </c>
      <c r="D89" s="12">
        <f>(INT((A89-1)/Einstellungen!D$14)+1)*Einstellungen!D$15</f>
        <v>50</v>
      </c>
      <c r="E89" s="12">
        <f>(Einstellungen!D$16*(A89-INT(A89/Einstellungen!D$14)*Einstellungen!D$14)^Einstellungen!D$17)+(INT(A89/Einstellungen!D$14)*(Einstellungen!D$16*Einstellungen!D$14^Einstellungen!D$17))</f>
        <v>415</v>
      </c>
      <c r="F89" s="12">
        <f t="shared" si="7"/>
        <v>465</v>
      </c>
      <c r="G89" s="12">
        <f t="shared" si="10"/>
        <v>5</v>
      </c>
      <c r="H89" s="12">
        <f t="shared" si="11"/>
        <v>0.6024096385542169</v>
      </c>
      <c r="I89" s="12">
        <f t="shared" si="12"/>
        <v>5</v>
      </c>
      <c r="J89" s="12">
        <f t="shared" si="13"/>
        <v>5.602409638554217</v>
      </c>
      <c r="K89" s="16"/>
      <c r="L89" s="12">
        <f t="shared" si="8"/>
        <v>465</v>
      </c>
      <c r="M89" s="12">
        <f>(($C89)*Einstellungen!$D$15)+((Einstellungen!$D$16*(ROUND(($A89/($C89)),0))^Einstellungen!$D$17)*($C89))</f>
        <v>465</v>
      </c>
      <c r="N89" s="12">
        <f>(($C89+1)*Einstellungen!$D$15)+((Einstellungen!$D$16*(ROUND(($A89/($C89+1)),0))^Einstellungen!$D$17)*($C89+1))</f>
        <v>520</v>
      </c>
      <c r="O89" s="12">
        <f>(($C89+2)*Einstellungen!$D$15)+((Einstellungen!$D$16*(ROUND(($A89/($C89+2)),0))^Einstellungen!$D$17)*($C89+2))</f>
        <v>570</v>
      </c>
      <c r="P89" s="12">
        <f>(($C89+3)*Einstellungen!$D$15)+((Einstellungen!$D$16*(ROUND(($A89/($C89+3)),0))^Einstellungen!$D$17)*($C89+3))</f>
        <v>620</v>
      </c>
      <c r="Q89" s="12">
        <f t="shared" si="9"/>
        <v>465</v>
      </c>
    </row>
    <row r="90" spans="1:17" ht="12.75">
      <c r="A90" s="11">
        <v>84</v>
      </c>
      <c r="B90" s="11">
        <f>IF(A90/Einstellungen!D$14-INT(A90/Einstellungen!D$14)=0,"Grenze","")</f>
      </c>
      <c r="C90" s="11">
        <f>COUNTIF(B$6:B89,"Grenze")</f>
        <v>1</v>
      </c>
      <c r="D90" s="12">
        <f>(INT((A90-1)/Einstellungen!D$14)+1)*Einstellungen!D$15</f>
        <v>50</v>
      </c>
      <c r="E90" s="12">
        <f>(Einstellungen!D$16*(A90-INT(A90/Einstellungen!D$14)*Einstellungen!D$14)^Einstellungen!D$17)+(INT(A90/Einstellungen!D$14)*(Einstellungen!D$16*Einstellungen!D$14^Einstellungen!D$17))</f>
        <v>420</v>
      </c>
      <c r="F90" s="12">
        <f t="shared" si="7"/>
        <v>470</v>
      </c>
      <c r="G90" s="12">
        <f t="shared" si="10"/>
        <v>5</v>
      </c>
      <c r="H90" s="12">
        <f t="shared" si="11"/>
        <v>0.5952380952380952</v>
      </c>
      <c r="I90" s="12">
        <f t="shared" si="12"/>
        <v>5</v>
      </c>
      <c r="J90" s="12">
        <f t="shared" si="13"/>
        <v>5.595238095238095</v>
      </c>
      <c r="K90" s="16"/>
      <c r="L90" s="12">
        <f t="shared" si="8"/>
        <v>470</v>
      </c>
      <c r="M90" s="12">
        <f>(($C90)*Einstellungen!$D$15)+((Einstellungen!$D$16*(ROUND(($A90/($C90)),0))^Einstellungen!$D$17)*($C90))</f>
        <v>470</v>
      </c>
      <c r="N90" s="12">
        <f>(($C90+1)*Einstellungen!$D$15)+((Einstellungen!$D$16*(ROUND(($A90/($C90+1)),0))^Einstellungen!$D$17)*($C90+1))</f>
        <v>520</v>
      </c>
      <c r="O90" s="12">
        <f>(($C90+2)*Einstellungen!$D$15)+((Einstellungen!$D$16*(ROUND(($A90/($C90+2)),0))^Einstellungen!$D$17)*($C90+2))</f>
        <v>570</v>
      </c>
      <c r="P90" s="12">
        <f>(($C90+3)*Einstellungen!$D$15)+((Einstellungen!$D$16*(ROUND(($A90/($C90+3)),0))^Einstellungen!$D$17)*($C90+3))</f>
        <v>620</v>
      </c>
      <c r="Q90" s="12">
        <f t="shared" si="9"/>
        <v>470</v>
      </c>
    </row>
    <row r="91" spans="1:17" ht="12.75">
      <c r="A91" s="11">
        <v>85</v>
      </c>
      <c r="B91" s="11">
        <f>IF(A91/Einstellungen!D$14-INT(A91/Einstellungen!D$14)=0,"Grenze","")</f>
      </c>
      <c r="C91" s="11">
        <f>COUNTIF(B$6:B90,"Grenze")</f>
        <v>1</v>
      </c>
      <c r="D91" s="12">
        <f>(INT((A91-1)/Einstellungen!D$14)+1)*Einstellungen!D$15</f>
        <v>50</v>
      </c>
      <c r="E91" s="12">
        <f>(Einstellungen!D$16*(A91-INT(A91/Einstellungen!D$14)*Einstellungen!D$14)^Einstellungen!D$17)+(INT(A91/Einstellungen!D$14)*(Einstellungen!D$16*Einstellungen!D$14^Einstellungen!D$17))</f>
        <v>425</v>
      </c>
      <c r="F91" s="12">
        <f t="shared" si="7"/>
        <v>475</v>
      </c>
      <c r="G91" s="12">
        <f t="shared" si="10"/>
        <v>5</v>
      </c>
      <c r="H91" s="12">
        <f t="shared" si="11"/>
        <v>0.5882352941176471</v>
      </c>
      <c r="I91" s="12">
        <f t="shared" si="12"/>
        <v>5</v>
      </c>
      <c r="J91" s="12">
        <f t="shared" si="13"/>
        <v>5.588235294117647</v>
      </c>
      <c r="K91" s="16"/>
      <c r="L91" s="12">
        <f t="shared" si="8"/>
        <v>475</v>
      </c>
      <c r="M91" s="12">
        <f>(($C91)*Einstellungen!$D$15)+((Einstellungen!$D$16*(ROUND(($A91/($C91)),0))^Einstellungen!$D$17)*($C91))</f>
        <v>475</v>
      </c>
      <c r="N91" s="12">
        <f>(($C91+1)*Einstellungen!$D$15)+((Einstellungen!$D$16*(ROUND(($A91/($C91+1)),0))^Einstellungen!$D$17)*($C91+1))</f>
        <v>530</v>
      </c>
      <c r="O91" s="12">
        <f>(($C91+2)*Einstellungen!$D$15)+((Einstellungen!$D$16*(ROUND(($A91/($C91+2)),0))^Einstellungen!$D$17)*($C91+2))</f>
        <v>570</v>
      </c>
      <c r="P91" s="12">
        <f>(($C91+3)*Einstellungen!$D$15)+((Einstellungen!$D$16*(ROUND(($A91/($C91+3)),0))^Einstellungen!$D$17)*($C91+3))</f>
        <v>620</v>
      </c>
      <c r="Q91" s="12">
        <f t="shared" si="9"/>
        <v>475</v>
      </c>
    </row>
    <row r="92" spans="1:17" ht="12.75">
      <c r="A92" s="11">
        <v>86</v>
      </c>
      <c r="B92" s="11">
        <f>IF(A92/Einstellungen!D$14-INT(A92/Einstellungen!D$14)=0,"Grenze","")</f>
      </c>
      <c r="C92" s="11">
        <f>COUNTIF(B$6:B91,"Grenze")</f>
        <v>1</v>
      </c>
      <c r="D92" s="12">
        <f>(INT((A92-1)/Einstellungen!D$14)+1)*Einstellungen!D$15</f>
        <v>50</v>
      </c>
      <c r="E92" s="12">
        <f>(Einstellungen!D$16*(A92-INT(A92/Einstellungen!D$14)*Einstellungen!D$14)^Einstellungen!D$17)+(INT(A92/Einstellungen!D$14)*(Einstellungen!D$16*Einstellungen!D$14^Einstellungen!D$17))</f>
        <v>430</v>
      </c>
      <c r="F92" s="12">
        <f t="shared" si="7"/>
        <v>480</v>
      </c>
      <c r="G92" s="12">
        <f t="shared" si="10"/>
        <v>5</v>
      </c>
      <c r="H92" s="12">
        <f t="shared" si="11"/>
        <v>0.5813953488372093</v>
      </c>
      <c r="I92" s="12">
        <f t="shared" si="12"/>
        <v>5</v>
      </c>
      <c r="J92" s="12">
        <f t="shared" si="13"/>
        <v>5.5813953488372094</v>
      </c>
      <c r="K92" s="16"/>
      <c r="L92" s="12">
        <f t="shared" si="8"/>
        <v>480</v>
      </c>
      <c r="M92" s="12">
        <f>(($C92)*Einstellungen!$D$15)+((Einstellungen!$D$16*(ROUND(($A92/($C92)),0))^Einstellungen!$D$17)*($C92))</f>
        <v>480</v>
      </c>
      <c r="N92" s="12">
        <f>(($C92+1)*Einstellungen!$D$15)+((Einstellungen!$D$16*(ROUND(($A92/($C92+1)),0))^Einstellungen!$D$17)*($C92+1))</f>
        <v>530</v>
      </c>
      <c r="O92" s="12">
        <f>(($C92+2)*Einstellungen!$D$15)+((Einstellungen!$D$16*(ROUND(($A92/($C92+2)),0))^Einstellungen!$D$17)*($C92+2))</f>
        <v>585</v>
      </c>
      <c r="P92" s="12">
        <f>(($C92+3)*Einstellungen!$D$15)+((Einstellungen!$D$16*(ROUND(($A92/($C92+3)),0))^Einstellungen!$D$17)*($C92+3))</f>
        <v>640</v>
      </c>
      <c r="Q92" s="12">
        <f t="shared" si="9"/>
        <v>480</v>
      </c>
    </row>
    <row r="93" spans="1:17" ht="12.75">
      <c r="A93" s="11">
        <v>87</v>
      </c>
      <c r="B93" s="11">
        <f>IF(A93/Einstellungen!D$14-INT(A93/Einstellungen!D$14)=0,"Grenze","")</f>
      </c>
      <c r="C93" s="11">
        <f>COUNTIF(B$6:B92,"Grenze")</f>
        <v>1</v>
      </c>
      <c r="D93" s="12">
        <f>(INT((A93-1)/Einstellungen!D$14)+1)*Einstellungen!D$15</f>
        <v>50</v>
      </c>
      <c r="E93" s="12">
        <f>(Einstellungen!D$16*(A93-INT(A93/Einstellungen!D$14)*Einstellungen!D$14)^Einstellungen!D$17)+(INT(A93/Einstellungen!D$14)*(Einstellungen!D$16*Einstellungen!D$14^Einstellungen!D$17))</f>
        <v>435</v>
      </c>
      <c r="F93" s="12">
        <f t="shared" si="7"/>
        <v>485</v>
      </c>
      <c r="G93" s="12">
        <f t="shared" si="10"/>
        <v>5</v>
      </c>
      <c r="H93" s="12">
        <f t="shared" si="11"/>
        <v>0.5747126436781609</v>
      </c>
      <c r="I93" s="12">
        <f t="shared" si="12"/>
        <v>5</v>
      </c>
      <c r="J93" s="12">
        <f t="shared" si="13"/>
        <v>5.574712643678161</v>
      </c>
      <c r="K93" s="16"/>
      <c r="L93" s="12">
        <f t="shared" si="8"/>
        <v>485</v>
      </c>
      <c r="M93" s="12">
        <f>(($C93)*Einstellungen!$D$15)+((Einstellungen!$D$16*(ROUND(($A93/($C93)),0))^Einstellungen!$D$17)*($C93))</f>
        <v>485</v>
      </c>
      <c r="N93" s="12">
        <f>(($C93+1)*Einstellungen!$D$15)+((Einstellungen!$D$16*(ROUND(($A93/($C93+1)),0))^Einstellungen!$D$17)*($C93+1))</f>
        <v>540</v>
      </c>
      <c r="O93" s="12">
        <f>(($C93+2)*Einstellungen!$D$15)+((Einstellungen!$D$16*(ROUND(($A93/($C93+2)),0))^Einstellungen!$D$17)*($C93+2))</f>
        <v>585</v>
      </c>
      <c r="P93" s="12">
        <f>(($C93+3)*Einstellungen!$D$15)+((Einstellungen!$D$16*(ROUND(($A93/($C93+3)),0))^Einstellungen!$D$17)*($C93+3))</f>
        <v>640</v>
      </c>
      <c r="Q93" s="12">
        <f t="shared" si="9"/>
        <v>485</v>
      </c>
    </row>
    <row r="94" spans="1:17" ht="12.75">
      <c r="A94" s="11">
        <v>88</v>
      </c>
      <c r="B94" s="11">
        <f>IF(A94/Einstellungen!D$14-INT(A94/Einstellungen!D$14)=0,"Grenze","")</f>
      </c>
      <c r="C94" s="11">
        <f>COUNTIF(B$6:B93,"Grenze")</f>
        <v>1</v>
      </c>
      <c r="D94" s="12">
        <f>(INT((A94-1)/Einstellungen!D$14)+1)*Einstellungen!D$15</f>
        <v>50</v>
      </c>
      <c r="E94" s="12">
        <f>(Einstellungen!D$16*(A94-INT(A94/Einstellungen!D$14)*Einstellungen!D$14)^Einstellungen!D$17)+(INT(A94/Einstellungen!D$14)*(Einstellungen!D$16*Einstellungen!D$14^Einstellungen!D$17))</f>
        <v>440</v>
      </c>
      <c r="F94" s="12">
        <f t="shared" si="7"/>
        <v>490</v>
      </c>
      <c r="G94" s="12">
        <f t="shared" si="10"/>
        <v>5</v>
      </c>
      <c r="H94" s="12">
        <f t="shared" si="11"/>
        <v>0.5681818181818182</v>
      </c>
      <c r="I94" s="12">
        <f t="shared" si="12"/>
        <v>5</v>
      </c>
      <c r="J94" s="12">
        <f t="shared" si="13"/>
        <v>5.568181818181818</v>
      </c>
      <c r="K94" s="16"/>
      <c r="L94" s="12">
        <f t="shared" si="8"/>
        <v>490</v>
      </c>
      <c r="M94" s="12">
        <f>(($C94)*Einstellungen!$D$15)+((Einstellungen!$D$16*(ROUND(($A94/($C94)),0))^Einstellungen!$D$17)*($C94))</f>
        <v>490</v>
      </c>
      <c r="N94" s="12">
        <f>(($C94+1)*Einstellungen!$D$15)+((Einstellungen!$D$16*(ROUND(($A94/($C94+1)),0))^Einstellungen!$D$17)*($C94+1))</f>
        <v>540</v>
      </c>
      <c r="O94" s="12">
        <f>(($C94+2)*Einstellungen!$D$15)+((Einstellungen!$D$16*(ROUND(($A94/($C94+2)),0))^Einstellungen!$D$17)*($C94+2))</f>
        <v>585</v>
      </c>
      <c r="P94" s="12">
        <f>(($C94+3)*Einstellungen!$D$15)+((Einstellungen!$D$16*(ROUND(($A94/($C94+3)),0))^Einstellungen!$D$17)*($C94+3))</f>
        <v>640</v>
      </c>
      <c r="Q94" s="12">
        <f t="shared" si="9"/>
        <v>490</v>
      </c>
    </row>
    <row r="95" spans="1:17" ht="12.75">
      <c r="A95" s="11">
        <v>89</v>
      </c>
      <c r="B95" s="11">
        <f>IF(A95/Einstellungen!D$14-INT(A95/Einstellungen!D$14)=0,"Grenze","")</f>
      </c>
      <c r="C95" s="11">
        <f>COUNTIF(B$6:B94,"Grenze")</f>
        <v>1</v>
      </c>
      <c r="D95" s="12">
        <f>(INT((A95-1)/Einstellungen!D$14)+1)*Einstellungen!D$15</f>
        <v>50</v>
      </c>
      <c r="E95" s="12">
        <f>(Einstellungen!D$16*(A95-INT(A95/Einstellungen!D$14)*Einstellungen!D$14)^Einstellungen!D$17)+(INT(A95/Einstellungen!D$14)*(Einstellungen!D$16*Einstellungen!D$14^Einstellungen!D$17))</f>
        <v>445</v>
      </c>
      <c r="F95" s="12">
        <f t="shared" si="7"/>
        <v>495</v>
      </c>
      <c r="G95" s="12">
        <f t="shared" si="10"/>
        <v>5</v>
      </c>
      <c r="H95" s="12">
        <f t="shared" si="11"/>
        <v>0.5617977528089888</v>
      </c>
      <c r="I95" s="12">
        <f t="shared" si="12"/>
        <v>5</v>
      </c>
      <c r="J95" s="12">
        <f t="shared" si="13"/>
        <v>5.561797752808989</v>
      </c>
      <c r="K95" s="16"/>
      <c r="L95" s="12">
        <f t="shared" si="8"/>
        <v>495</v>
      </c>
      <c r="M95" s="12">
        <f>(($C95)*Einstellungen!$D$15)+((Einstellungen!$D$16*(ROUND(($A95/($C95)),0))^Einstellungen!$D$17)*($C95))</f>
        <v>495</v>
      </c>
      <c r="N95" s="12">
        <f>(($C95+1)*Einstellungen!$D$15)+((Einstellungen!$D$16*(ROUND(($A95/($C95+1)),0))^Einstellungen!$D$17)*($C95+1))</f>
        <v>550</v>
      </c>
      <c r="O95" s="12">
        <f>(($C95+2)*Einstellungen!$D$15)+((Einstellungen!$D$16*(ROUND(($A95/($C95+2)),0))^Einstellungen!$D$17)*($C95+2))</f>
        <v>600</v>
      </c>
      <c r="P95" s="12">
        <f>(($C95+3)*Einstellungen!$D$15)+((Einstellungen!$D$16*(ROUND(($A95/($C95+3)),0))^Einstellungen!$D$17)*($C95+3))</f>
        <v>640</v>
      </c>
      <c r="Q95" s="12">
        <f t="shared" si="9"/>
        <v>495</v>
      </c>
    </row>
    <row r="96" spans="1:17" ht="12.75">
      <c r="A96" s="11">
        <v>90</v>
      </c>
      <c r="B96" s="11">
        <f>IF(A96/Einstellungen!D$14-INT(A96/Einstellungen!D$14)=0,"Grenze","")</f>
      </c>
      <c r="C96" s="11">
        <f>COUNTIF(B$6:B95,"Grenze")</f>
        <v>1</v>
      </c>
      <c r="D96" s="12">
        <f>(INT((A96-1)/Einstellungen!D$14)+1)*Einstellungen!D$15</f>
        <v>50</v>
      </c>
      <c r="E96" s="12">
        <f>(Einstellungen!D$16*(A96-INT(A96/Einstellungen!D$14)*Einstellungen!D$14)^Einstellungen!D$17)+(INT(A96/Einstellungen!D$14)*(Einstellungen!D$16*Einstellungen!D$14^Einstellungen!D$17))</f>
        <v>450</v>
      </c>
      <c r="F96" s="12">
        <f t="shared" si="7"/>
        <v>500</v>
      </c>
      <c r="G96" s="12">
        <f t="shared" si="10"/>
        <v>5</v>
      </c>
      <c r="H96" s="12">
        <f t="shared" si="11"/>
        <v>0.5555555555555556</v>
      </c>
      <c r="I96" s="12">
        <f t="shared" si="12"/>
        <v>5</v>
      </c>
      <c r="J96" s="12">
        <f t="shared" si="13"/>
        <v>5.555555555555555</v>
      </c>
      <c r="K96" s="16"/>
      <c r="L96" s="12">
        <f t="shared" si="8"/>
        <v>500</v>
      </c>
      <c r="M96" s="12">
        <f>(($C96)*Einstellungen!$D$15)+((Einstellungen!$D$16*(ROUND(($A96/($C96)),0))^Einstellungen!$D$17)*($C96))</f>
        <v>500</v>
      </c>
      <c r="N96" s="12">
        <f>(($C96+1)*Einstellungen!$D$15)+((Einstellungen!$D$16*(ROUND(($A96/($C96+1)),0))^Einstellungen!$D$17)*($C96+1))</f>
        <v>550</v>
      </c>
      <c r="O96" s="12">
        <f>(($C96+2)*Einstellungen!$D$15)+((Einstellungen!$D$16*(ROUND(($A96/($C96+2)),0))^Einstellungen!$D$17)*($C96+2))</f>
        <v>600</v>
      </c>
      <c r="P96" s="12">
        <f>(($C96+3)*Einstellungen!$D$15)+((Einstellungen!$D$16*(ROUND(($A96/($C96+3)),0))^Einstellungen!$D$17)*($C96+3))</f>
        <v>660</v>
      </c>
      <c r="Q96" s="12">
        <f t="shared" si="9"/>
        <v>500</v>
      </c>
    </row>
    <row r="97" spans="1:17" ht="12.75">
      <c r="A97" s="11">
        <v>91</v>
      </c>
      <c r="B97" s="11">
        <f>IF(A97/Einstellungen!D$14-INT(A97/Einstellungen!D$14)=0,"Grenze","")</f>
      </c>
      <c r="C97" s="11">
        <f>COUNTIF(B$6:B96,"Grenze")</f>
        <v>1</v>
      </c>
      <c r="D97" s="12">
        <f>(INT((A97-1)/Einstellungen!D$14)+1)*Einstellungen!D$15</f>
        <v>50</v>
      </c>
      <c r="E97" s="12">
        <f>(Einstellungen!D$16*(A97-INT(A97/Einstellungen!D$14)*Einstellungen!D$14)^Einstellungen!D$17)+(INT(A97/Einstellungen!D$14)*(Einstellungen!D$16*Einstellungen!D$14^Einstellungen!D$17))</f>
        <v>455</v>
      </c>
      <c r="F97" s="12">
        <f t="shared" si="7"/>
        <v>505</v>
      </c>
      <c r="G97" s="12">
        <f t="shared" si="10"/>
        <v>5</v>
      </c>
      <c r="H97" s="12">
        <f t="shared" si="11"/>
        <v>0.5494505494505495</v>
      </c>
      <c r="I97" s="12">
        <f t="shared" si="12"/>
        <v>5</v>
      </c>
      <c r="J97" s="12">
        <f t="shared" si="13"/>
        <v>5.549450549450549</v>
      </c>
      <c r="K97" s="16"/>
      <c r="L97" s="12">
        <f t="shared" si="8"/>
        <v>505</v>
      </c>
      <c r="M97" s="12">
        <f>(($C97)*Einstellungen!$D$15)+((Einstellungen!$D$16*(ROUND(($A97/($C97)),0))^Einstellungen!$D$17)*($C97))</f>
        <v>505</v>
      </c>
      <c r="N97" s="12">
        <f>(($C97+1)*Einstellungen!$D$15)+((Einstellungen!$D$16*(ROUND(($A97/($C97+1)),0))^Einstellungen!$D$17)*($C97+1))</f>
        <v>560</v>
      </c>
      <c r="O97" s="12">
        <f>(($C97+2)*Einstellungen!$D$15)+((Einstellungen!$D$16*(ROUND(($A97/($C97+2)),0))^Einstellungen!$D$17)*($C97+2))</f>
        <v>600</v>
      </c>
      <c r="P97" s="12">
        <f>(($C97+3)*Einstellungen!$D$15)+((Einstellungen!$D$16*(ROUND(($A97/($C97+3)),0))^Einstellungen!$D$17)*($C97+3))</f>
        <v>660</v>
      </c>
      <c r="Q97" s="12">
        <f t="shared" si="9"/>
        <v>505</v>
      </c>
    </row>
    <row r="98" spans="1:17" ht="12.75">
      <c r="A98" s="11">
        <v>92</v>
      </c>
      <c r="B98" s="11">
        <f>IF(A98/Einstellungen!D$14-INT(A98/Einstellungen!D$14)=0,"Grenze","")</f>
      </c>
      <c r="C98" s="11">
        <f>COUNTIF(B$6:B97,"Grenze")</f>
        <v>1</v>
      </c>
      <c r="D98" s="12">
        <f>(INT((A98-1)/Einstellungen!D$14)+1)*Einstellungen!D$15</f>
        <v>50</v>
      </c>
      <c r="E98" s="12">
        <f>(Einstellungen!D$16*(A98-INT(A98/Einstellungen!D$14)*Einstellungen!D$14)^Einstellungen!D$17)+(INT(A98/Einstellungen!D$14)*(Einstellungen!D$16*Einstellungen!D$14^Einstellungen!D$17))</f>
        <v>460</v>
      </c>
      <c r="F98" s="12">
        <f t="shared" si="7"/>
        <v>510</v>
      </c>
      <c r="G98" s="12">
        <f t="shared" si="10"/>
        <v>5</v>
      </c>
      <c r="H98" s="12">
        <f t="shared" si="11"/>
        <v>0.5434782608695652</v>
      </c>
      <c r="I98" s="12">
        <f t="shared" si="12"/>
        <v>5</v>
      </c>
      <c r="J98" s="12">
        <f t="shared" si="13"/>
        <v>5.543478260869565</v>
      </c>
      <c r="K98" s="16"/>
      <c r="L98" s="12">
        <f t="shared" si="8"/>
        <v>510</v>
      </c>
      <c r="M98" s="12">
        <f>(($C98)*Einstellungen!$D$15)+((Einstellungen!$D$16*(ROUND(($A98/($C98)),0))^Einstellungen!$D$17)*($C98))</f>
        <v>510</v>
      </c>
      <c r="N98" s="12">
        <f>(($C98+1)*Einstellungen!$D$15)+((Einstellungen!$D$16*(ROUND(($A98/($C98+1)),0))^Einstellungen!$D$17)*($C98+1))</f>
        <v>560</v>
      </c>
      <c r="O98" s="12">
        <f>(($C98+2)*Einstellungen!$D$15)+((Einstellungen!$D$16*(ROUND(($A98/($C98+2)),0))^Einstellungen!$D$17)*($C98+2))</f>
        <v>615</v>
      </c>
      <c r="P98" s="12">
        <f>(($C98+3)*Einstellungen!$D$15)+((Einstellungen!$D$16*(ROUND(($A98/($C98+3)),0))^Einstellungen!$D$17)*($C98+3))</f>
        <v>660</v>
      </c>
      <c r="Q98" s="12">
        <f t="shared" si="9"/>
        <v>510</v>
      </c>
    </row>
    <row r="99" spans="1:17" ht="12.75">
      <c r="A99" s="11">
        <v>93</v>
      </c>
      <c r="B99" s="11">
        <f>IF(A99/Einstellungen!D$14-INT(A99/Einstellungen!D$14)=0,"Grenze","")</f>
      </c>
      <c r="C99" s="11">
        <f>COUNTIF(B$6:B98,"Grenze")</f>
        <v>1</v>
      </c>
      <c r="D99" s="12">
        <f>(INT((A99-1)/Einstellungen!D$14)+1)*Einstellungen!D$15</f>
        <v>50</v>
      </c>
      <c r="E99" s="12">
        <f>(Einstellungen!D$16*(A99-INT(A99/Einstellungen!D$14)*Einstellungen!D$14)^Einstellungen!D$17)+(INT(A99/Einstellungen!D$14)*(Einstellungen!D$16*Einstellungen!D$14^Einstellungen!D$17))</f>
        <v>465</v>
      </c>
      <c r="F99" s="12">
        <f t="shared" si="7"/>
        <v>515</v>
      </c>
      <c r="G99" s="12">
        <f t="shared" si="10"/>
        <v>5</v>
      </c>
      <c r="H99" s="12">
        <f t="shared" si="11"/>
        <v>0.5376344086021505</v>
      </c>
      <c r="I99" s="12">
        <f t="shared" si="12"/>
        <v>5</v>
      </c>
      <c r="J99" s="12">
        <f t="shared" si="13"/>
        <v>5.537634408602151</v>
      </c>
      <c r="K99" s="16"/>
      <c r="L99" s="12">
        <f t="shared" si="8"/>
        <v>515</v>
      </c>
      <c r="M99" s="12">
        <f>(($C99)*Einstellungen!$D$15)+((Einstellungen!$D$16*(ROUND(($A99/($C99)),0))^Einstellungen!$D$17)*($C99))</f>
        <v>515</v>
      </c>
      <c r="N99" s="12">
        <f>(($C99+1)*Einstellungen!$D$15)+((Einstellungen!$D$16*(ROUND(($A99/($C99+1)),0))^Einstellungen!$D$17)*($C99+1))</f>
        <v>570</v>
      </c>
      <c r="O99" s="12">
        <f>(($C99+2)*Einstellungen!$D$15)+((Einstellungen!$D$16*(ROUND(($A99/($C99+2)),0))^Einstellungen!$D$17)*($C99+2))</f>
        <v>615</v>
      </c>
      <c r="P99" s="12">
        <f>(($C99+3)*Einstellungen!$D$15)+((Einstellungen!$D$16*(ROUND(($A99/($C99+3)),0))^Einstellungen!$D$17)*($C99+3))</f>
        <v>660</v>
      </c>
      <c r="Q99" s="12">
        <f t="shared" si="9"/>
        <v>515</v>
      </c>
    </row>
    <row r="100" spans="1:17" ht="12.75">
      <c r="A100" s="11">
        <v>94</v>
      </c>
      <c r="B100" s="11">
        <f>IF(A100/Einstellungen!D$14-INT(A100/Einstellungen!D$14)=0,"Grenze","")</f>
      </c>
      <c r="C100" s="11">
        <f>COUNTIF(B$6:B99,"Grenze")</f>
        <v>1</v>
      </c>
      <c r="D100" s="12">
        <f>(INT((A100-1)/Einstellungen!D$14)+1)*Einstellungen!D$15</f>
        <v>50</v>
      </c>
      <c r="E100" s="12">
        <f>(Einstellungen!D$16*(A100-INT(A100/Einstellungen!D$14)*Einstellungen!D$14)^Einstellungen!D$17)+(INT(A100/Einstellungen!D$14)*(Einstellungen!D$16*Einstellungen!D$14^Einstellungen!D$17))</f>
        <v>470</v>
      </c>
      <c r="F100" s="12">
        <f t="shared" si="7"/>
        <v>520</v>
      </c>
      <c r="G100" s="12">
        <f t="shared" si="10"/>
        <v>5</v>
      </c>
      <c r="H100" s="12">
        <f t="shared" si="11"/>
        <v>0.5319148936170213</v>
      </c>
      <c r="I100" s="12">
        <f t="shared" si="12"/>
        <v>5</v>
      </c>
      <c r="J100" s="12">
        <f t="shared" si="13"/>
        <v>5.531914893617022</v>
      </c>
      <c r="K100" s="16"/>
      <c r="L100" s="12">
        <f t="shared" si="8"/>
        <v>520</v>
      </c>
      <c r="M100" s="12">
        <f>(($C100)*Einstellungen!$D$15)+((Einstellungen!$D$16*(ROUND(($A100/($C100)),0))^Einstellungen!$D$17)*($C100))</f>
        <v>520</v>
      </c>
      <c r="N100" s="12">
        <f>(($C100+1)*Einstellungen!$D$15)+((Einstellungen!$D$16*(ROUND(($A100/($C100+1)),0))^Einstellungen!$D$17)*($C100+1))</f>
        <v>570</v>
      </c>
      <c r="O100" s="12">
        <f>(($C100+2)*Einstellungen!$D$15)+((Einstellungen!$D$16*(ROUND(($A100/($C100+2)),0))^Einstellungen!$D$17)*($C100+2))</f>
        <v>615</v>
      </c>
      <c r="P100" s="12">
        <f>(($C100+3)*Einstellungen!$D$15)+((Einstellungen!$D$16*(ROUND(($A100/($C100+3)),0))^Einstellungen!$D$17)*($C100+3))</f>
        <v>680</v>
      </c>
      <c r="Q100" s="12">
        <f t="shared" si="9"/>
        <v>520</v>
      </c>
    </row>
    <row r="101" spans="1:17" ht="12.75">
      <c r="A101" s="11">
        <v>95</v>
      </c>
      <c r="B101" s="11">
        <f>IF(A101/Einstellungen!D$14-INT(A101/Einstellungen!D$14)=0,"Grenze","")</f>
      </c>
      <c r="C101" s="11">
        <f>COUNTIF(B$6:B100,"Grenze")</f>
        <v>1</v>
      </c>
      <c r="D101" s="12">
        <f>(INT((A101-1)/Einstellungen!D$14)+1)*Einstellungen!D$15</f>
        <v>50</v>
      </c>
      <c r="E101" s="12">
        <f>(Einstellungen!D$16*(A101-INT(A101/Einstellungen!D$14)*Einstellungen!D$14)^Einstellungen!D$17)+(INT(A101/Einstellungen!D$14)*(Einstellungen!D$16*Einstellungen!D$14^Einstellungen!D$17))</f>
        <v>475</v>
      </c>
      <c r="F101" s="12">
        <f t="shared" si="7"/>
        <v>525</v>
      </c>
      <c r="G101" s="12">
        <f t="shared" si="10"/>
        <v>5</v>
      </c>
      <c r="H101" s="12">
        <f t="shared" si="11"/>
        <v>0.5263157894736842</v>
      </c>
      <c r="I101" s="12">
        <f t="shared" si="12"/>
        <v>5</v>
      </c>
      <c r="J101" s="12">
        <f t="shared" si="13"/>
        <v>5.526315789473684</v>
      </c>
      <c r="K101" s="16"/>
      <c r="L101" s="12">
        <f t="shared" si="8"/>
        <v>525</v>
      </c>
      <c r="M101" s="12">
        <f>(($C101)*Einstellungen!$D$15)+((Einstellungen!$D$16*(ROUND(($A101/($C101)),0))^Einstellungen!$D$17)*($C101))</f>
        <v>525</v>
      </c>
      <c r="N101" s="12">
        <f>(($C101+1)*Einstellungen!$D$15)+((Einstellungen!$D$16*(ROUND(($A101/($C101+1)),0))^Einstellungen!$D$17)*($C101+1))</f>
        <v>580</v>
      </c>
      <c r="O101" s="12">
        <f>(($C101+2)*Einstellungen!$D$15)+((Einstellungen!$D$16*(ROUND(($A101/($C101+2)),0))^Einstellungen!$D$17)*($C101+2))</f>
        <v>630</v>
      </c>
      <c r="P101" s="12">
        <f>(($C101+3)*Einstellungen!$D$15)+((Einstellungen!$D$16*(ROUND(($A101/($C101+3)),0))^Einstellungen!$D$17)*($C101+3))</f>
        <v>680</v>
      </c>
      <c r="Q101" s="12">
        <f t="shared" si="9"/>
        <v>525</v>
      </c>
    </row>
    <row r="102" spans="1:17" ht="12.75">
      <c r="A102" s="11">
        <v>96</v>
      </c>
      <c r="B102" s="11">
        <f>IF(A102/Einstellungen!D$14-INT(A102/Einstellungen!D$14)=0,"Grenze","")</f>
      </c>
      <c r="C102" s="11">
        <f>COUNTIF(B$6:B101,"Grenze")</f>
        <v>1</v>
      </c>
      <c r="D102" s="12">
        <f>(INT((A102-1)/Einstellungen!D$14)+1)*Einstellungen!D$15</f>
        <v>50</v>
      </c>
      <c r="E102" s="12">
        <f>(Einstellungen!D$16*(A102-INT(A102/Einstellungen!D$14)*Einstellungen!D$14)^Einstellungen!D$17)+(INT(A102/Einstellungen!D$14)*(Einstellungen!D$16*Einstellungen!D$14^Einstellungen!D$17))</f>
        <v>480</v>
      </c>
      <c r="F102" s="12">
        <f t="shared" si="7"/>
        <v>530</v>
      </c>
      <c r="G102" s="12">
        <f t="shared" si="10"/>
        <v>5</v>
      </c>
      <c r="H102" s="12">
        <f t="shared" si="11"/>
        <v>0.5208333333333334</v>
      </c>
      <c r="I102" s="12">
        <f t="shared" si="12"/>
        <v>5</v>
      </c>
      <c r="J102" s="12">
        <f t="shared" si="13"/>
        <v>5.520833333333333</v>
      </c>
      <c r="K102" s="16"/>
      <c r="L102" s="12">
        <f t="shared" si="8"/>
        <v>530</v>
      </c>
      <c r="M102" s="12">
        <f>(($C102)*Einstellungen!$D$15)+((Einstellungen!$D$16*(ROUND(($A102/($C102)),0))^Einstellungen!$D$17)*($C102))</f>
        <v>530</v>
      </c>
      <c r="N102" s="12">
        <f>(($C102+1)*Einstellungen!$D$15)+((Einstellungen!$D$16*(ROUND(($A102/($C102+1)),0))^Einstellungen!$D$17)*($C102+1))</f>
        <v>580</v>
      </c>
      <c r="O102" s="12">
        <f>(($C102+2)*Einstellungen!$D$15)+((Einstellungen!$D$16*(ROUND(($A102/($C102+2)),0))^Einstellungen!$D$17)*($C102+2))</f>
        <v>630</v>
      </c>
      <c r="P102" s="12">
        <f>(($C102+3)*Einstellungen!$D$15)+((Einstellungen!$D$16*(ROUND(($A102/($C102+3)),0))^Einstellungen!$D$17)*($C102+3))</f>
        <v>680</v>
      </c>
      <c r="Q102" s="12">
        <f t="shared" si="9"/>
        <v>530</v>
      </c>
    </row>
    <row r="103" spans="1:17" ht="12.75">
      <c r="A103" s="11">
        <v>97</v>
      </c>
      <c r="B103" s="11">
        <f>IF(A103/Einstellungen!D$14-INT(A103/Einstellungen!D$14)=0,"Grenze","")</f>
      </c>
      <c r="C103" s="11">
        <f>COUNTIF(B$6:B102,"Grenze")</f>
        <v>1</v>
      </c>
      <c r="D103" s="12">
        <f>(INT((A103-1)/Einstellungen!D$14)+1)*Einstellungen!D$15</f>
        <v>50</v>
      </c>
      <c r="E103" s="12">
        <f>(Einstellungen!D$16*(A103-INT(A103/Einstellungen!D$14)*Einstellungen!D$14)^Einstellungen!D$17)+(INT(A103/Einstellungen!D$14)*(Einstellungen!D$16*Einstellungen!D$14^Einstellungen!D$17))</f>
        <v>485</v>
      </c>
      <c r="F103" s="12">
        <f t="shared" si="7"/>
        <v>535</v>
      </c>
      <c r="G103" s="12">
        <f t="shared" si="10"/>
        <v>5</v>
      </c>
      <c r="H103" s="12">
        <f t="shared" si="11"/>
        <v>0.5154639175257731</v>
      </c>
      <c r="I103" s="12">
        <f t="shared" si="12"/>
        <v>5</v>
      </c>
      <c r="J103" s="12">
        <f t="shared" si="13"/>
        <v>5.515463917525773</v>
      </c>
      <c r="K103" s="16"/>
      <c r="L103" s="12">
        <f t="shared" si="8"/>
        <v>535</v>
      </c>
      <c r="M103" s="12">
        <f>(($C103)*Einstellungen!$D$15)+((Einstellungen!$D$16*(ROUND(($A103/($C103)),0))^Einstellungen!$D$17)*($C103))</f>
        <v>535</v>
      </c>
      <c r="N103" s="12">
        <f>(($C103+1)*Einstellungen!$D$15)+((Einstellungen!$D$16*(ROUND(($A103/($C103+1)),0))^Einstellungen!$D$17)*($C103+1))</f>
        <v>590</v>
      </c>
      <c r="O103" s="12">
        <f>(($C103+2)*Einstellungen!$D$15)+((Einstellungen!$D$16*(ROUND(($A103/($C103+2)),0))^Einstellungen!$D$17)*($C103+2))</f>
        <v>630</v>
      </c>
      <c r="P103" s="12">
        <f>(($C103+3)*Einstellungen!$D$15)+((Einstellungen!$D$16*(ROUND(($A103/($C103+3)),0))^Einstellungen!$D$17)*($C103+3))</f>
        <v>680</v>
      </c>
      <c r="Q103" s="12">
        <f t="shared" si="9"/>
        <v>535</v>
      </c>
    </row>
    <row r="104" spans="1:17" ht="12.75">
      <c r="A104" s="11">
        <v>98</v>
      </c>
      <c r="B104" s="11">
        <f>IF(A104/Einstellungen!D$14-INT(A104/Einstellungen!D$14)=0,"Grenze","")</f>
      </c>
      <c r="C104" s="11">
        <f>COUNTIF(B$6:B103,"Grenze")</f>
        <v>1</v>
      </c>
      <c r="D104" s="12">
        <f>(INT((A104-1)/Einstellungen!D$14)+1)*Einstellungen!D$15</f>
        <v>50</v>
      </c>
      <c r="E104" s="12">
        <f>(Einstellungen!D$16*(A104-INT(A104/Einstellungen!D$14)*Einstellungen!D$14)^Einstellungen!D$17)+(INT(A104/Einstellungen!D$14)*(Einstellungen!D$16*Einstellungen!D$14^Einstellungen!D$17))</f>
        <v>490</v>
      </c>
      <c r="F104" s="12">
        <f t="shared" si="7"/>
        <v>540</v>
      </c>
      <c r="G104" s="12">
        <f t="shared" si="10"/>
        <v>5</v>
      </c>
      <c r="H104" s="12">
        <f t="shared" si="11"/>
        <v>0.5102040816326531</v>
      </c>
      <c r="I104" s="12">
        <f t="shared" si="12"/>
        <v>5</v>
      </c>
      <c r="J104" s="12">
        <f t="shared" si="13"/>
        <v>5.510204081632653</v>
      </c>
      <c r="K104" s="16"/>
      <c r="L104" s="12">
        <f t="shared" si="8"/>
        <v>540</v>
      </c>
      <c r="M104" s="12">
        <f>(($C104)*Einstellungen!$D$15)+((Einstellungen!$D$16*(ROUND(($A104/($C104)),0))^Einstellungen!$D$17)*($C104))</f>
        <v>540</v>
      </c>
      <c r="N104" s="12">
        <f>(($C104+1)*Einstellungen!$D$15)+((Einstellungen!$D$16*(ROUND(($A104/($C104+1)),0))^Einstellungen!$D$17)*($C104+1))</f>
        <v>590</v>
      </c>
      <c r="O104" s="12">
        <f>(($C104+2)*Einstellungen!$D$15)+((Einstellungen!$D$16*(ROUND(($A104/($C104+2)),0))^Einstellungen!$D$17)*($C104+2))</f>
        <v>645</v>
      </c>
      <c r="P104" s="12">
        <f>(($C104+3)*Einstellungen!$D$15)+((Einstellungen!$D$16*(ROUND(($A104/($C104+3)),0))^Einstellungen!$D$17)*($C104+3))</f>
        <v>700</v>
      </c>
      <c r="Q104" s="12">
        <f t="shared" si="9"/>
        <v>540</v>
      </c>
    </row>
    <row r="105" spans="1:17" ht="12.75">
      <c r="A105" s="11">
        <v>99</v>
      </c>
      <c r="B105" s="11">
        <f>IF(A105/Einstellungen!D$14-INT(A105/Einstellungen!D$14)=0,"Grenze","")</f>
      </c>
      <c r="C105" s="11">
        <f>COUNTIF(B$6:B104,"Grenze")</f>
        <v>1</v>
      </c>
      <c r="D105" s="12">
        <f>(INT((A105-1)/Einstellungen!D$14)+1)*Einstellungen!D$15</f>
        <v>50</v>
      </c>
      <c r="E105" s="12">
        <f>(Einstellungen!D$16*(A105-INT(A105/Einstellungen!D$14)*Einstellungen!D$14)^Einstellungen!D$17)+(INT(A105/Einstellungen!D$14)*(Einstellungen!D$16*Einstellungen!D$14^Einstellungen!D$17))</f>
        <v>495</v>
      </c>
      <c r="F105" s="12">
        <f t="shared" si="7"/>
        <v>545</v>
      </c>
      <c r="G105" s="12">
        <f t="shared" si="10"/>
        <v>5</v>
      </c>
      <c r="H105" s="12">
        <f t="shared" si="11"/>
        <v>0.5050505050505051</v>
      </c>
      <c r="I105" s="12">
        <f t="shared" si="12"/>
        <v>5</v>
      </c>
      <c r="J105" s="12">
        <f t="shared" si="13"/>
        <v>5.505050505050505</v>
      </c>
      <c r="K105" s="16"/>
      <c r="L105" s="12">
        <f t="shared" si="8"/>
        <v>545</v>
      </c>
      <c r="M105" s="12">
        <f>(($C105)*Einstellungen!$D$15)+((Einstellungen!$D$16*(ROUND(($A105/($C105)),0))^Einstellungen!$D$17)*($C105))</f>
        <v>545</v>
      </c>
      <c r="N105" s="12">
        <f>(($C105+1)*Einstellungen!$D$15)+((Einstellungen!$D$16*(ROUND(($A105/($C105+1)),0))^Einstellungen!$D$17)*($C105+1))</f>
        <v>600</v>
      </c>
      <c r="O105" s="12">
        <f>(($C105+2)*Einstellungen!$D$15)+((Einstellungen!$D$16*(ROUND(($A105/($C105+2)),0))^Einstellungen!$D$17)*($C105+2))</f>
        <v>645</v>
      </c>
      <c r="P105" s="12">
        <f>(($C105+3)*Einstellungen!$D$15)+((Einstellungen!$D$16*(ROUND(($A105/($C105+3)),0))^Einstellungen!$D$17)*($C105+3))</f>
        <v>700</v>
      </c>
      <c r="Q105" s="12">
        <f t="shared" si="9"/>
        <v>545</v>
      </c>
    </row>
    <row r="106" spans="1:17" ht="12.75">
      <c r="A106" s="11">
        <v>100</v>
      </c>
      <c r="B106" s="11">
        <f>IF(A106/Einstellungen!D$14-INT(A106/Einstellungen!D$14)=0,"Grenze","")</f>
      </c>
      <c r="C106" s="11">
        <f>COUNTIF(B$6:B105,"Grenze")</f>
        <v>1</v>
      </c>
      <c r="D106" s="12">
        <f>(INT((A106-1)/Einstellungen!D$14)+1)*Einstellungen!D$15</f>
        <v>50</v>
      </c>
      <c r="E106" s="12">
        <f>(Einstellungen!D$16*(A106-INT(A106/Einstellungen!D$14)*Einstellungen!D$14)^Einstellungen!D$17)+(INT(A106/Einstellungen!D$14)*(Einstellungen!D$16*Einstellungen!D$14^Einstellungen!D$17))</f>
        <v>500</v>
      </c>
      <c r="F106" s="12">
        <f t="shared" si="7"/>
        <v>550</v>
      </c>
      <c r="G106" s="12">
        <f t="shared" si="10"/>
        <v>5</v>
      </c>
      <c r="H106" s="12">
        <f t="shared" si="11"/>
        <v>0.5</v>
      </c>
      <c r="I106" s="12">
        <f t="shared" si="12"/>
        <v>5</v>
      </c>
      <c r="J106" s="12">
        <f t="shared" si="13"/>
        <v>5.5</v>
      </c>
      <c r="K106" s="16"/>
      <c r="L106" s="12">
        <f t="shared" si="8"/>
        <v>550</v>
      </c>
      <c r="M106" s="12">
        <f>(($C106)*Einstellungen!$D$15)+((Einstellungen!$D$16*(ROUND(($A106/($C106)),0))^Einstellungen!$D$17)*($C106))</f>
        <v>550</v>
      </c>
      <c r="N106" s="12">
        <f>(($C106+1)*Einstellungen!$D$15)+((Einstellungen!$D$16*(ROUND(($A106/($C106+1)),0))^Einstellungen!$D$17)*($C106+1))</f>
        <v>600</v>
      </c>
      <c r="O106" s="12">
        <f>(($C106+2)*Einstellungen!$D$15)+((Einstellungen!$D$16*(ROUND(($A106/($C106+2)),0))^Einstellungen!$D$17)*($C106+2))</f>
        <v>645</v>
      </c>
      <c r="P106" s="12">
        <f>(($C106+3)*Einstellungen!$D$15)+((Einstellungen!$D$16*(ROUND(($A106/($C106+3)),0))^Einstellungen!$D$17)*($C106+3))</f>
        <v>700</v>
      </c>
      <c r="Q106" s="12">
        <f t="shared" si="9"/>
        <v>550</v>
      </c>
    </row>
    <row r="107" spans="1:17" ht="12.75">
      <c r="A107" s="11">
        <v>101</v>
      </c>
      <c r="B107" s="11">
        <f>IF(A107/Einstellungen!D$14-INT(A107/Einstellungen!D$14)=0,"Grenze","")</f>
      </c>
      <c r="C107" s="11">
        <f>COUNTIF(B$6:B106,"Grenze")</f>
        <v>1</v>
      </c>
      <c r="D107" s="12">
        <f>(INT((A107-1)/Einstellungen!D$14)+1)*Einstellungen!D$15</f>
        <v>50</v>
      </c>
      <c r="E107" s="12">
        <f>(Einstellungen!D$16*(A107-INT(A107/Einstellungen!D$14)*Einstellungen!D$14)^Einstellungen!D$17)+(INT(A107/Einstellungen!D$14)*(Einstellungen!D$16*Einstellungen!D$14^Einstellungen!D$17))</f>
        <v>505</v>
      </c>
      <c r="F107" s="12">
        <f t="shared" si="7"/>
        <v>555</v>
      </c>
      <c r="G107" s="12">
        <f t="shared" si="10"/>
        <v>5</v>
      </c>
      <c r="H107" s="12">
        <f t="shared" si="11"/>
        <v>0.49504950495049505</v>
      </c>
      <c r="I107" s="12">
        <f t="shared" si="12"/>
        <v>5</v>
      </c>
      <c r="J107" s="12">
        <f t="shared" si="13"/>
        <v>5.4950495049504955</v>
      </c>
      <c r="K107" s="16"/>
      <c r="L107" s="12">
        <f t="shared" si="8"/>
        <v>555</v>
      </c>
      <c r="M107" s="12">
        <f>(($C107)*Einstellungen!$D$15)+((Einstellungen!$D$16*(ROUND(($A107/($C107)),0))^Einstellungen!$D$17)*($C107))</f>
        <v>555</v>
      </c>
      <c r="N107" s="12">
        <f>(($C107+1)*Einstellungen!$D$15)+((Einstellungen!$D$16*(ROUND(($A107/($C107+1)),0))^Einstellungen!$D$17)*($C107+1))</f>
        <v>610</v>
      </c>
      <c r="O107" s="12">
        <f>(($C107+2)*Einstellungen!$D$15)+((Einstellungen!$D$16*(ROUND(($A107/($C107+2)),0))^Einstellungen!$D$17)*($C107+2))</f>
        <v>660</v>
      </c>
      <c r="P107" s="12">
        <f>(($C107+3)*Einstellungen!$D$15)+((Einstellungen!$D$16*(ROUND(($A107/($C107+3)),0))^Einstellungen!$D$17)*($C107+3))</f>
        <v>700</v>
      </c>
      <c r="Q107" s="12">
        <f t="shared" si="9"/>
        <v>555</v>
      </c>
    </row>
    <row r="108" spans="1:17" ht="12.75">
      <c r="A108" s="11">
        <v>102</v>
      </c>
      <c r="B108" s="11">
        <f>IF(A108/Einstellungen!D$14-INT(A108/Einstellungen!D$14)=0,"Grenze","")</f>
      </c>
      <c r="C108" s="11">
        <f>COUNTIF(B$6:B107,"Grenze")</f>
        <v>1</v>
      </c>
      <c r="D108" s="12">
        <f>(INT((A108-1)/Einstellungen!D$14)+1)*Einstellungen!D$15</f>
        <v>50</v>
      </c>
      <c r="E108" s="12">
        <f>(Einstellungen!D$16*(A108-INT(A108/Einstellungen!D$14)*Einstellungen!D$14)^Einstellungen!D$17)+(INT(A108/Einstellungen!D$14)*(Einstellungen!D$16*Einstellungen!D$14^Einstellungen!D$17))</f>
        <v>510</v>
      </c>
      <c r="F108" s="12">
        <f t="shared" si="7"/>
        <v>560</v>
      </c>
      <c r="G108" s="12">
        <f t="shared" si="10"/>
        <v>5</v>
      </c>
      <c r="H108" s="12">
        <f t="shared" si="11"/>
        <v>0.49019607843137253</v>
      </c>
      <c r="I108" s="12">
        <f t="shared" si="12"/>
        <v>5</v>
      </c>
      <c r="J108" s="12">
        <f t="shared" si="13"/>
        <v>5.490196078431373</v>
      </c>
      <c r="K108" s="16"/>
      <c r="L108" s="12">
        <f t="shared" si="8"/>
        <v>560</v>
      </c>
      <c r="M108" s="12">
        <f>(($C108)*Einstellungen!$D$15)+((Einstellungen!$D$16*(ROUND(($A108/($C108)),0))^Einstellungen!$D$17)*($C108))</f>
        <v>560</v>
      </c>
      <c r="N108" s="12">
        <f>(($C108+1)*Einstellungen!$D$15)+((Einstellungen!$D$16*(ROUND(($A108/($C108+1)),0))^Einstellungen!$D$17)*($C108+1))</f>
        <v>610</v>
      </c>
      <c r="O108" s="12">
        <f>(($C108+2)*Einstellungen!$D$15)+((Einstellungen!$D$16*(ROUND(($A108/($C108+2)),0))^Einstellungen!$D$17)*($C108+2))</f>
        <v>660</v>
      </c>
      <c r="P108" s="12">
        <f>(($C108+3)*Einstellungen!$D$15)+((Einstellungen!$D$16*(ROUND(($A108/($C108+3)),0))^Einstellungen!$D$17)*($C108+3))</f>
        <v>720</v>
      </c>
      <c r="Q108" s="12">
        <f t="shared" si="9"/>
        <v>560</v>
      </c>
    </row>
    <row r="109" spans="1:17" ht="12.75">
      <c r="A109" s="11">
        <v>103</v>
      </c>
      <c r="B109" s="11">
        <f>IF(A109/Einstellungen!D$14-INT(A109/Einstellungen!D$14)=0,"Grenze","")</f>
      </c>
      <c r="C109" s="11">
        <f>COUNTIF(B$6:B108,"Grenze")</f>
        <v>1</v>
      </c>
      <c r="D109" s="12">
        <f>(INT((A109-1)/Einstellungen!D$14)+1)*Einstellungen!D$15</f>
        <v>50</v>
      </c>
      <c r="E109" s="12">
        <f>(Einstellungen!D$16*(A109-INT(A109/Einstellungen!D$14)*Einstellungen!D$14)^Einstellungen!D$17)+(INT(A109/Einstellungen!D$14)*(Einstellungen!D$16*Einstellungen!D$14^Einstellungen!D$17))</f>
        <v>515</v>
      </c>
      <c r="F109" s="12">
        <f t="shared" si="7"/>
        <v>565</v>
      </c>
      <c r="G109" s="12">
        <f t="shared" si="10"/>
        <v>5</v>
      </c>
      <c r="H109" s="12">
        <f t="shared" si="11"/>
        <v>0.4854368932038835</v>
      </c>
      <c r="I109" s="12">
        <f t="shared" si="12"/>
        <v>5</v>
      </c>
      <c r="J109" s="12">
        <f t="shared" si="13"/>
        <v>5.485436893203883</v>
      </c>
      <c r="K109" s="16"/>
      <c r="L109" s="12">
        <f t="shared" si="8"/>
        <v>565</v>
      </c>
      <c r="M109" s="12">
        <f>(($C109)*Einstellungen!$D$15)+((Einstellungen!$D$16*(ROUND(($A109/($C109)),0))^Einstellungen!$D$17)*($C109))</f>
        <v>565</v>
      </c>
      <c r="N109" s="12">
        <f>(($C109+1)*Einstellungen!$D$15)+((Einstellungen!$D$16*(ROUND(($A109/($C109+1)),0))^Einstellungen!$D$17)*($C109+1))</f>
        <v>620</v>
      </c>
      <c r="O109" s="12">
        <f>(($C109+2)*Einstellungen!$D$15)+((Einstellungen!$D$16*(ROUND(($A109/($C109+2)),0))^Einstellungen!$D$17)*($C109+2))</f>
        <v>660</v>
      </c>
      <c r="P109" s="12">
        <f>(($C109+3)*Einstellungen!$D$15)+((Einstellungen!$D$16*(ROUND(($A109/($C109+3)),0))^Einstellungen!$D$17)*($C109+3))</f>
        <v>720</v>
      </c>
      <c r="Q109" s="12">
        <f t="shared" si="9"/>
        <v>565</v>
      </c>
    </row>
    <row r="110" spans="1:17" ht="12.75">
      <c r="A110" s="11">
        <v>104</v>
      </c>
      <c r="B110" s="11">
        <f>IF(A110/Einstellungen!D$14-INT(A110/Einstellungen!D$14)=0,"Grenze","")</f>
      </c>
      <c r="C110" s="11">
        <f>COUNTIF(B$6:B109,"Grenze")</f>
        <v>1</v>
      </c>
      <c r="D110" s="12">
        <f>(INT((A110-1)/Einstellungen!D$14)+1)*Einstellungen!D$15</f>
        <v>50</v>
      </c>
      <c r="E110" s="12">
        <f>(Einstellungen!D$16*(A110-INT(A110/Einstellungen!D$14)*Einstellungen!D$14)^Einstellungen!D$17)+(INT(A110/Einstellungen!D$14)*(Einstellungen!D$16*Einstellungen!D$14^Einstellungen!D$17))</f>
        <v>520</v>
      </c>
      <c r="F110" s="12">
        <f t="shared" si="7"/>
        <v>570</v>
      </c>
      <c r="G110" s="12">
        <f t="shared" si="10"/>
        <v>5</v>
      </c>
      <c r="H110" s="12">
        <f t="shared" si="11"/>
        <v>0.4807692307692308</v>
      </c>
      <c r="I110" s="12">
        <f t="shared" si="12"/>
        <v>5</v>
      </c>
      <c r="J110" s="12">
        <f t="shared" si="13"/>
        <v>5.480769230769231</v>
      </c>
      <c r="K110" s="16"/>
      <c r="L110" s="12">
        <f t="shared" si="8"/>
        <v>570</v>
      </c>
      <c r="M110" s="12">
        <f>(($C110)*Einstellungen!$D$15)+((Einstellungen!$D$16*(ROUND(($A110/($C110)),0))^Einstellungen!$D$17)*($C110))</f>
        <v>570</v>
      </c>
      <c r="N110" s="12">
        <f>(($C110+1)*Einstellungen!$D$15)+((Einstellungen!$D$16*(ROUND(($A110/($C110+1)),0))^Einstellungen!$D$17)*($C110+1))</f>
        <v>620</v>
      </c>
      <c r="O110" s="12">
        <f>(($C110+2)*Einstellungen!$D$15)+((Einstellungen!$D$16*(ROUND(($A110/($C110+2)),0))^Einstellungen!$D$17)*($C110+2))</f>
        <v>675</v>
      </c>
      <c r="P110" s="12">
        <f>(($C110+3)*Einstellungen!$D$15)+((Einstellungen!$D$16*(ROUND(($A110/($C110+3)),0))^Einstellungen!$D$17)*($C110+3))</f>
        <v>720</v>
      </c>
      <c r="Q110" s="12">
        <f t="shared" si="9"/>
        <v>570</v>
      </c>
    </row>
    <row r="111" spans="1:17" ht="12.75">
      <c r="A111" s="11">
        <v>105</v>
      </c>
      <c r="B111" s="11">
        <f>IF(A111/Einstellungen!D$14-INT(A111/Einstellungen!D$14)=0,"Grenze","")</f>
      </c>
      <c r="C111" s="11">
        <f>COUNTIF(B$6:B110,"Grenze")</f>
        <v>1</v>
      </c>
      <c r="D111" s="12">
        <f>(INT((A111-1)/Einstellungen!D$14)+1)*Einstellungen!D$15</f>
        <v>50</v>
      </c>
      <c r="E111" s="12">
        <f>(Einstellungen!D$16*(A111-INT(A111/Einstellungen!D$14)*Einstellungen!D$14)^Einstellungen!D$17)+(INT(A111/Einstellungen!D$14)*(Einstellungen!D$16*Einstellungen!D$14^Einstellungen!D$17))</f>
        <v>525</v>
      </c>
      <c r="F111" s="12">
        <f t="shared" si="7"/>
        <v>575</v>
      </c>
      <c r="G111" s="12">
        <f t="shared" si="10"/>
        <v>5</v>
      </c>
      <c r="H111" s="12">
        <f t="shared" si="11"/>
        <v>0.47619047619047616</v>
      </c>
      <c r="I111" s="12">
        <f t="shared" si="12"/>
        <v>5</v>
      </c>
      <c r="J111" s="12">
        <f t="shared" si="13"/>
        <v>5.476190476190476</v>
      </c>
      <c r="K111" s="16"/>
      <c r="L111" s="12">
        <f t="shared" si="8"/>
        <v>575</v>
      </c>
      <c r="M111" s="12">
        <f>(($C111)*Einstellungen!$D$15)+((Einstellungen!$D$16*(ROUND(($A111/($C111)),0))^Einstellungen!$D$17)*($C111))</f>
        <v>575</v>
      </c>
      <c r="N111" s="12">
        <f>(($C111+1)*Einstellungen!$D$15)+((Einstellungen!$D$16*(ROUND(($A111/($C111+1)),0))^Einstellungen!$D$17)*($C111+1))</f>
        <v>630</v>
      </c>
      <c r="O111" s="12">
        <f>(($C111+2)*Einstellungen!$D$15)+((Einstellungen!$D$16*(ROUND(($A111/($C111+2)),0))^Einstellungen!$D$17)*($C111+2))</f>
        <v>675</v>
      </c>
      <c r="P111" s="12">
        <f>(($C111+3)*Einstellungen!$D$15)+((Einstellungen!$D$16*(ROUND(($A111/($C111+3)),0))^Einstellungen!$D$17)*($C111+3))</f>
        <v>720</v>
      </c>
      <c r="Q111" s="12">
        <f t="shared" si="9"/>
        <v>575</v>
      </c>
    </row>
    <row r="112" spans="1:17" ht="12.75">
      <c r="A112" s="11">
        <v>106</v>
      </c>
      <c r="B112" s="11">
        <f>IF(A112/Einstellungen!D$14-INT(A112/Einstellungen!D$14)=0,"Grenze","")</f>
      </c>
      <c r="C112" s="11">
        <f>COUNTIF(B$6:B111,"Grenze")</f>
        <v>1</v>
      </c>
      <c r="D112" s="12">
        <f>(INT((A112-1)/Einstellungen!D$14)+1)*Einstellungen!D$15</f>
        <v>50</v>
      </c>
      <c r="E112" s="12">
        <f>(Einstellungen!D$16*(A112-INT(A112/Einstellungen!D$14)*Einstellungen!D$14)^Einstellungen!D$17)+(INT(A112/Einstellungen!D$14)*(Einstellungen!D$16*Einstellungen!D$14^Einstellungen!D$17))</f>
        <v>530</v>
      </c>
      <c r="F112" s="12">
        <f t="shared" si="7"/>
        <v>580</v>
      </c>
      <c r="G112" s="12">
        <f t="shared" si="10"/>
        <v>5</v>
      </c>
      <c r="H112" s="12">
        <f t="shared" si="11"/>
        <v>0.4716981132075472</v>
      </c>
      <c r="I112" s="12">
        <f t="shared" si="12"/>
        <v>5</v>
      </c>
      <c r="J112" s="12">
        <f t="shared" si="13"/>
        <v>5.471698113207547</v>
      </c>
      <c r="K112" s="16"/>
      <c r="L112" s="12">
        <f t="shared" si="8"/>
        <v>580</v>
      </c>
      <c r="M112" s="12">
        <f>(($C112)*Einstellungen!$D$15)+((Einstellungen!$D$16*(ROUND(($A112/($C112)),0))^Einstellungen!$D$17)*($C112))</f>
        <v>580</v>
      </c>
      <c r="N112" s="12">
        <f>(($C112+1)*Einstellungen!$D$15)+((Einstellungen!$D$16*(ROUND(($A112/($C112+1)),0))^Einstellungen!$D$17)*($C112+1))</f>
        <v>630</v>
      </c>
      <c r="O112" s="12">
        <f>(($C112+2)*Einstellungen!$D$15)+((Einstellungen!$D$16*(ROUND(($A112/($C112+2)),0))^Einstellungen!$D$17)*($C112+2))</f>
        <v>675</v>
      </c>
      <c r="P112" s="12">
        <f>(($C112+3)*Einstellungen!$D$15)+((Einstellungen!$D$16*(ROUND(($A112/($C112+3)),0))^Einstellungen!$D$17)*($C112+3))</f>
        <v>740</v>
      </c>
      <c r="Q112" s="12">
        <f t="shared" si="9"/>
        <v>580</v>
      </c>
    </row>
    <row r="113" spans="1:17" ht="12.75">
      <c r="A113" s="11">
        <v>107</v>
      </c>
      <c r="B113" s="11">
        <f>IF(A113/Einstellungen!D$14-INT(A113/Einstellungen!D$14)=0,"Grenze","")</f>
      </c>
      <c r="C113" s="11">
        <f>COUNTIF(B$6:B112,"Grenze")</f>
        <v>1</v>
      </c>
      <c r="D113" s="12">
        <f>(INT((A113-1)/Einstellungen!D$14)+1)*Einstellungen!D$15</f>
        <v>50</v>
      </c>
      <c r="E113" s="12">
        <f>(Einstellungen!D$16*(A113-INT(A113/Einstellungen!D$14)*Einstellungen!D$14)^Einstellungen!D$17)+(INT(A113/Einstellungen!D$14)*(Einstellungen!D$16*Einstellungen!D$14^Einstellungen!D$17))</f>
        <v>535</v>
      </c>
      <c r="F113" s="12">
        <f t="shared" si="7"/>
        <v>585</v>
      </c>
      <c r="G113" s="12">
        <f t="shared" si="10"/>
        <v>5</v>
      </c>
      <c r="H113" s="12">
        <f t="shared" si="11"/>
        <v>0.4672897196261682</v>
      </c>
      <c r="I113" s="12">
        <f t="shared" si="12"/>
        <v>5</v>
      </c>
      <c r="J113" s="12">
        <f t="shared" si="13"/>
        <v>5.4672897196261685</v>
      </c>
      <c r="K113" s="16"/>
      <c r="L113" s="12">
        <f t="shared" si="8"/>
        <v>585</v>
      </c>
      <c r="M113" s="12">
        <f>(($C113)*Einstellungen!$D$15)+((Einstellungen!$D$16*(ROUND(($A113/($C113)),0))^Einstellungen!$D$17)*($C113))</f>
        <v>585</v>
      </c>
      <c r="N113" s="12">
        <f>(($C113+1)*Einstellungen!$D$15)+((Einstellungen!$D$16*(ROUND(($A113/($C113+1)),0))^Einstellungen!$D$17)*($C113+1))</f>
        <v>640</v>
      </c>
      <c r="O113" s="12">
        <f>(($C113+2)*Einstellungen!$D$15)+((Einstellungen!$D$16*(ROUND(($A113/($C113+2)),0))^Einstellungen!$D$17)*($C113+2))</f>
        <v>690</v>
      </c>
      <c r="P113" s="12">
        <f>(($C113+3)*Einstellungen!$D$15)+((Einstellungen!$D$16*(ROUND(($A113/($C113+3)),0))^Einstellungen!$D$17)*($C113+3))</f>
        <v>740</v>
      </c>
      <c r="Q113" s="12">
        <f t="shared" si="9"/>
        <v>585</v>
      </c>
    </row>
    <row r="114" spans="1:17" ht="12.75">
      <c r="A114" s="11">
        <v>108</v>
      </c>
      <c r="B114" s="11">
        <f>IF(A114/Einstellungen!D$14-INT(A114/Einstellungen!D$14)=0,"Grenze","")</f>
      </c>
      <c r="C114" s="11">
        <f>COUNTIF(B$6:B113,"Grenze")</f>
        <v>1</v>
      </c>
      <c r="D114" s="12">
        <f>(INT((A114-1)/Einstellungen!D$14)+1)*Einstellungen!D$15</f>
        <v>50</v>
      </c>
      <c r="E114" s="12">
        <f>(Einstellungen!D$16*(A114-INT(A114/Einstellungen!D$14)*Einstellungen!D$14)^Einstellungen!D$17)+(INT(A114/Einstellungen!D$14)*(Einstellungen!D$16*Einstellungen!D$14^Einstellungen!D$17))</f>
        <v>540</v>
      </c>
      <c r="F114" s="12">
        <f t="shared" si="7"/>
        <v>590</v>
      </c>
      <c r="G114" s="12">
        <f t="shared" si="10"/>
        <v>5</v>
      </c>
      <c r="H114" s="12">
        <f t="shared" si="11"/>
        <v>0.46296296296296297</v>
      </c>
      <c r="I114" s="12">
        <f t="shared" si="12"/>
        <v>5</v>
      </c>
      <c r="J114" s="12">
        <f t="shared" si="13"/>
        <v>5.462962962962963</v>
      </c>
      <c r="K114" s="16"/>
      <c r="L114" s="12">
        <f t="shared" si="8"/>
        <v>590</v>
      </c>
      <c r="M114" s="12">
        <f>(($C114)*Einstellungen!$D$15)+((Einstellungen!$D$16*(ROUND(($A114/($C114)),0))^Einstellungen!$D$17)*($C114))</f>
        <v>590</v>
      </c>
      <c r="N114" s="12">
        <f>(($C114+1)*Einstellungen!$D$15)+((Einstellungen!$D$16*(ROUND(($A114/($C114+1)),0))^Einstellungen!$D$17)*($C114+1))</f>
        <v>640</v>
      </c>
      <c r="O114" s="12">
        <f>(($C114+2)*Einstellungen!$D$15)+((Einstellungen!$D$16*(ROUND(($A114/($C114+2)),0))^Einstellungen!$D$17)*($C114+2))</f>
        <v>690</v>
      </c>
      <c r="P114" s="12">
        <f>(($C114+3)*Einstellungen!$D$15)+((Einstellungen!$D$16*(ROUND(($A114/($C114+3)),0))^Einstellungen!$D$17)*($C114+3))</f>
        <v>740</v>
      </c>
      <c r="Q114" s="12">
        <f t="shared" si="9"/>
        <v>590</v>
      </c>
    </row>
    <row r="115" spans="1:17" ht="12.75">
      <c r="A115" s="11">
        <v>109</v>
      </c>
      <c r="B115" s="11">
        <f>IF(A115/Einstellungen!D$14-INT(A115/Einstellungen!D$14)=0,"Grenze","")</f>
      </c>
      <c r="C115" s="11">
        <f>COUNTIF(B$6:B114,"Grenze")</f>
        <v>1</v>
      </c>
      <c r="D115" s="12">
        <f>(INT((A115-1)/Einstellungen!D$14)+1)*Einstellungen!D$15</f>
        <v>50</v>
      </c>
      <c r="E115" s="12">
        <f>(Einstellungen!D$16*(A115-INT(A115/Einstellungen!D$14)*Einstellungen!D$14)^Einstellungen!D$17)+(INT(A115/Einstellungen!D$14)*(Einstellungen!D$16*Einstellungen!D$14^Einstellungen!D$17))</f>
        <v>545</v>
      </c>
      <c r="F115" s="12">
        <f t="shared" si="7"/>
        <v>595</v>
      </c>
      <c r="G115" s="12">
        <f t="shared" si="10"/>
        <v>5</v>
      </c>
      <c r="H115" s="12">
        <f t="shared" si="11"/>
        <v>0.45871559633027525</v>
      </c>
      <c r="I115" s="12">
        <f t="shared" si="12"/>
        <v>5</v>
      </c>
      <c r="J115" s="12">
        <f t="shared" si="13"/>
        <v>5.458715596330276</v>
      </c>
      <c r="K115" s="16"/>
      <c r="L115" s="12">
        <f t="shared" si="8"/>
        <v>595</v>
      </c>
      <c r="M115" s="12">
        <f>(($C115)*Einstellungen!$D$15)+((Einstellungen!$D$16*(ROUND(($A115/($C115)),0))^Einstellungen!$D$17)*($C115))</f>
        <v>595</v>
      </c>
      <c r="N115" s="12">
        <f>(($C115+1)*Einstellungen!$D$15)+((Einstellungen!$D$16*(ROUND(($A115/($C115+1)),0))^Einstellungen!$D$17)*($C115+1))</f>
        <v>650</v>
      </c>
      <c r="O115" s="12">
        <f>(($C115+2)*Einstellungen!$D$15)+((Einstellungen!$D$16*(ROUND(($A115/($C115+2)),0))^Einstellungen!$D$17)*($C115+2))</f>
        <v>690</v>
      </c>
      <c r="P115" s="12">
        <f>(($C115+3)*Einstellungen!$D$15)+((Einstellungen!$D$16*(ROUND(($A115/($C115+3)),0))^Einstellungen!$D$17)*($C115+3))</f>
        <v>740</v>
      </c>
      <c r="Q115" s="12">
        <f t="shared" si="9"/>
        <v>595</v>
      </c>
    </row>
    <row r="116" spans="1:17" ht="12.75">
      <c r="A116" s="11">
        <v>110</v>
      </c>
      <c r="B116" s="11">
        <f>IF(A116/Einstellungen!D$14-INT(A116/Einstellungen!D$14)=0,"Grenze","")</f>
      </c>
      <c r="C116" s="11">
        <f>COUNTIF(B$6:B115,"Grenze")</f>
        <v>1</v>
      </c>
      <c r="D116" s="12">
        <f>(INT((A116-1)/Einstellungen!D$14)+1)*Einstellungen!D$15</f>
        <v>50</v>
      </c>
      <c r="E116" s="12">
        <f>(Einstellungen!D$16*(A116-INT(A116/Einstellungen!D$14)*Einstellungen!D$14)^Einstellungen!D$17)+(INT(A116/Einstellungen!D$14)*(Einstellungen!D$16*Einstellungen!D$14^Einstellungen!D$17))</f>
        <v>550</v>
      </c>
      <c r="F116" s="12">
        <f t="shared" si="7"/>
        <v>600</v>
      </c>
      <c r="G116" s="12">
        <f t="shared" si="10"/>
        <v>5</v>
      </c>
      <c r="H116" s="12">
        <f t="shared" si="11"/>
        <v>0.45454545454545453</v>
      </c>
      <c r="I116" s="12">
        <f t="shared" si="12"/>
        <v>5</v>
      </c>
      <c r="J116" s="12">
        <f t="shared" si="13"/>
        <v>5.454545454545454</v>
      </c>
      <c r="K116" s="16"/>
      <c r="L116" s="12">
        <f t="shared" si="8"/>
        <v>600</v>
      </c>
      <c r="M116" s="12">
        <f>(($C116)*Einstellungen!$D$15)+((Einstellungen!$D$16*(ROUND(($A116/($C116)),0))^Einstellungen!$D$17)*($C116))</f>
        <v>600</v>
      </c>
      <c r="N116" s="12">
        <f>(($C116+1)*Einstellungen!$D$15)+((Einstellungen!$D$16*(ROUND(($A116/($C116+1)),0))^Einstellungen!$D$17)*($C116+1))</f>
        <v>650</v>
      </c>
      <c r="O116" s="12">
        <f>(($C116+2)*Einstellungen!$D$15)+((Einstellungen!$D$16*(ROUND(($A116/($C116+2)),0))^Einstellungen!$D$17)*($C116+2))</f>
        <v>705</v>
      </c>
      <c r="P116" s="12">
        <f>(($C116+3)*Einstellungen!$D$15)+((Einstellungen!$D$16*(ROUND(($A116/($C116+3)),0))^Einstellungen!$D$17)*($C116+3))</f>
        <v>760</v>
      </c>
      <c r="Q116" s="12">
        <f t="shared" si="9"/>
        <v>600</v>
      </c>
    </row>
    <row r="117" spans="1:17" ht="12.75">
      <c r="A117" s="11">
        <v>111</v>
      </c>
      <c r="B117" s="11">
        <f>IF(A117/Einstellungen!D$14-INT(A117/Einstellungen!D$14)=0,"Grenze","")</f>
      </c>
      <c r="C117" s="11">
        <f>COUNTIF(B$6:B116,"Grenze")</f>
        <v>1</v>
      </c>
      <c r="D117" s="12">
        <f>(INT((A117-1)/Einstellungen!D$14)+1)*Einstellungen!D$15</f>
        <v>50</v>
      </c>
      <c r="E117" s="12">
        <f>(Einstellungen!D$16*(A117-INT(A117/Einstellungen!D$14)*Einstellungen!D$14)^Einstellungen!D$17)+(INT(A117/Einstellungen!D$14)*(Einstellungen!D$16*Einstellungen!D$14^Einstellungen!D$17))</f>
        <v>555</v>
      </c>
      <c r="F117" s="12">
        <f t="shared" si="7"/>
        <v>605</v>
      </c>
      <c r="G117" s="12">
        <f t="shared" si="10"/>
        <v>5</v>
      </c>
      <c r="H117" s="12">
        <f t="shared" si="11"/>
        <v>0.45045045045045046</v>
      </c>
      <c r="I117" s="12">
        <f t="shared" si="12"/>
        <v>5</v>
      </c>
      <c r="J117" s="12">
        <f t="shared" si="13"/>
        <v>5.45045045045045</v>
      </c>
      <c r="K117" s="16"/>
      <c r="L117" s="12">
        <f t="shared" si="8"/>
        <v>605</v>
      </c>
      <c r="M117" s="12">
        <f>(($C117)*Einstellungen!$D$15)+((Einstellungen!$D$16*(ROUND(($A117/($C117)),0))^Einstellungen!$D$17)*($C117))</f>
        <v>605</v>
      </c>
      <c r="N117" s="12">
        <f>(($C117+1)*Einstellungen!$D$15)+((Einstellungen!$D$16*(ROUND(($A117/($C117+1)),0))^Einstellungen!$D$17)*($C117+1))</f>
        <v>660</v>
      </c>
      <c r="O117" s="12">
        <f>(($C117+2)*Einstellungen!$D$15)+((Einstellungen!$D$16*(ROUND(($A117/($C117+2)),0))^Einstellungen!$D$17)*($C117+2))</f>
        <v>705</v>
      </c>
      <c r="P117" s="12">
        <f>(($C117+3)*Einstellungen!$D$15)+((Einstellungen!$D$16*(ROUND(($A117/($C117+3)),0))^Einstellungen!$D$17)*($C117+3))</f>
        <v>760</v>
      </c>
      <c r="Q117" s="12">
        <f t="shared" si="9"/>
        <v>605</v>
      </c>
    </row>
    <row r="118" spans="1:17" ht="12.75">
      <c r="A118" s="11">
        <v>112</v>
      </c>
      <c r="B118" s="11">
        <f>IF(A118/Einstellungen!D$14-INT(A118/Einstellungen!D$14)=0,"Grenze","")</f>
      </c>
      <c r="C118" s="11">
        <f>COUNTIF(B$6:B117,"Grenze")</f>
        <v>1</v>
      </c>
      <c r="D118" s="12">
        <f>(INT((A118-1)/Einstellungen!D$14)+1)*Einstellungen!D$15</f>
        <v>50</v>
      </c>
      <c r="E118" s="12">
        <f>(Einstellungen!D$16*(A118-INT(A118/Einstellungen!D$14)*Einstellungen!D$14)^Einstellungen!D$17)+(INT(A118/Einstellungen!D$14)*(Einstellungen!D$16*Einstellungen!D$14^Einstellungen!D$17))</f>
        <v>560</v>
      </c>
      <c r="F118" s="12">
        <f t="shared" si="7"/>
        <v>610</v>
      </c>
      <c r="G118" s="12">
        <f t="shared" si="10"/>
        <v>5</v>
      </c>
      <c r="H118" s="12">
        <f t="shared" si="11"/>
        <v>0.44642857142857145</v>
      </c>
      <c r="I118" s="12">
        <f t="shared" si="12"/>
        <v>5</v>
      </c>
      <c r="J118" s="12">
        <f t="shared" si="13"/>
        <v>5.446428571428571</v>
      </c>
      <c r="K118" s="16"/>
      <c r="L118" s="12">
        <f t="shared" si="8"/>
        <v>610</v>
      </c>
      <c r="M118" s="12">
        <f>(($C118)*Einstellungen!$D$15)+((Einstellungen!$D$16*(ROUND(($A118/($C118)),0))^Einstellungen!$D$17)*($C118))</f>
        <v>610</v>
      </c>
      <c r="N118" s="12">
        <f>(($C118+1)*Einstellungen!$D$15)+((Einstellungen!$D$16*(ROUND(($A118/($C118+1)),0))^Einstellungen!$D$17)*($C118+1))</f>
        <v>660</v>
      </c>
      <c r="O118" s="12">
        <f>(($C118+2)*Einstellungen!$D$15)+((Einstellungen!$D$16*(ROUND(($A118/($C118+2)),0))^Einstellungen!$D$17)*($C118+2))</f>
        <v>705</v>
      </c>
      <c r="P118" s="12">
        <f>(($C118+3)*Einstellungen!$D$15)+((Einstellungen!$D$16*(ROUND(($A118/($C118+3)),0))^Einstellungen!$D$17)*($C118+3))</f>
        <v>760</v>
      </c>
      <c r="Q118" s="12">
        <f t="shared" si="9"/>
        <v>610</v>
      </c>
    </row>
    <row r="119" spans="1:17" ht="12.75">
      <c r="A119" s="11">
        <v>113</v>
      </c>
      <c r="B119" s="11">
        <f>IF(A119/Einstellungen!D$14-INT(A119/Einstellungen!D$14)=0,"Grenze","")</f>
      </c>
      <c r="C119" s="11">
        <f>COUNTIF(B$6:B118,"Grenze")</f>
        <v>1</v>
      </c>
      <c r="D119" s="12">
        <f>(INT((A119-1)/Einstellungen!D$14)+1)*Einstellungen!D$15</f>
        <v>50</v>
      </c>
      <c r="E119" s="12">
        <f>(Einstellungen!D$16*(A119-INT(A119/Einstellungen!D$14)*Einstellungen!D$14)^Einstellungen!D$17)+(INT(A119/Einstellungen!D$14)*(Einstellungen!D$16*Einstellungen!D$14^Einstellungen!D$17))</f>
        <v>565</v>
      </c>
      <c r="F119" s="12">
        <f t="shared" si="7"/>
        <v>615</v>
      </c>
      <c r="G119" s="12">
        <f t="shared" si="10"/>
        <v>5</v>
      </c>
      <c r="H119" s="12">
        <f t="shared" si="11"/>
        <v>0.4424778761061947</v>
      </c>
      <c r="I119" s="12">
        <f t="shared" si="12"/>
        <v>5</v>
      </c>
      <c r="J119" s="12">
        <f t="shared" si="13"/>
        <v>5.442477876106195</v>
      </c>
      <c r="K119" s="16"/>
      <c r="L119" s="12">
        <f t="shared" si="8"/>
        <v>615</v>
      </c>
      <c r="M119" s="12">
        <f>(($C119)*Einstellungen!$D$15)+((Einstellungen!$D$16*(ROUND(($A119/($C119)),0))^Einstellungen!$D$17)*($C119))</f>
        <v>615</v>
      </c>
      <c r="N119" s="12">
        <f>(($C119+1)*Einstellungen!$D$15)+((Einstellungen!$D$16*(ROUND(($A119/($C119+1)),0))^Einstellungen!$D$17)*($C119+1))</f>
        <v>670</v>
      </c>
      <c r="O119" s="12">
        <f>(($C119+2)*Einstellungen!$D$15)+((Einstellungen!$D$16*(ROUND(($A119/($C119+2)),0))^Einstellungen!$D$17)*($C119+2))</f>
        <v>720</v>
      </c>
      <c r="P119" s="12">
        <f>(($C119+3)*Einstellungen!$D$15)+((Einstellungen!$D$16*(ROUND(($A119/($C119+3)),0))^Einstellungen!$D$17)*($C119+3))</f>
        <v>760</v>
      </c>
      <c r="Q119" s="12">
        <f t="shared" si="9"/>
        <v>615</v>
      </c>
    </row>
    <row r="120" spans="1:17" ht="12.75">
      <c r="A120" s="11">
        <v>114</v>
      </c>
      <c r="B120" s="11">
        <f>IF(A120/Einstellungen!D$14-INT(A120/Einstellungen!D$14)=0,"Grenze","")</f>
      </c>
      <c r="C120" s="11">
        <f>COUNTIF(B$6:B119,"Grenze")</f>
        <v>1</v>
      </c>
      <c r="D120" s="12">
        <f>(INT((A120-1)/Einstellungen!D$14)+1)*Einstellungen!D$15</f>
        <v>50</v>
      </c>
      <c r="E120" s="12">
        <f>(Einstellungen!D$16*(A120-INT(A120/Einstellungen!D$14)*Einstellungen!D$14)^Einstellungen!D$17)+(INT(A120/Einstellungen!D$14)*(Einstellungen!D$16*Einstellungen!D$14^Einstellungen!D$17))</f>
        <v>570</v>
      </c>
      <c r="F120" s="12">
        <f t="shared" si="7"/>
        <v>620</v>
      </c>
      <c r="G120" s="12">
        <f t="shared" si="10"/>
        <v>5</v>
      </c>
      <c r="H120" s="12">
        <f t="shared" si="11"/>
        <v>0.43859649122807015</v>
      </c>
      <c r="I120" s="12">
        <f t="shared" si="12"/>
        <v>5</v>
      </c>
      <c r="J120" s="12">
        <f t="shared" si="13"/>
        <v>5.43859649122807</v>
      </c>
      <c r="K120" s="16"/>
      <c r="L120" s="12">
        <f t="shared" si="8"/>
        <v>620</v>
      </c>
      <c r="M120" s="12">
        <f>(($C120)*Einstellungen!$D$15)+((Einstellungen!$D$16*(ROUND(($A120/($C120)),0))^Einstellungen!$D$17)*($C120))</f>
        <v>620</v>
      </c>
      <c r="N120" s="12">
        <f>(($C120+1)*Einstellungen!$D$15)+((Einstellungen!$D$16*(ROUND(($A120/($C120+1)),0))^Einstellungen!$D$17)*($C120+1))</f>
        <v>670</v>
      </c>
      <c r="O120" s="12">
        <f>(($C120+2)*Einstellungen!$D$15)+((Einstellungen!$D$16*(ROUND(($A120/($C120+2)),0))^Einstellungen!$D$17)*($C120+2))</f>
        <v>720</v>
      </c>
      <c r="P120" s="12">
        <f>(($C120+3)*Einstellungen!$D$15)+((Einstellungen!$D$16*(ROUND(($A120/($C120+3)),0))^Einstellungen!$D$17)*($C120+3))</f>
        <v>780</v>
      </c>
      <c r="Q120" s="12">
        <f t="shared" si="9"/>
        <v>620</v>
      </c>
    </row>
    <row r="121" spans="1:17" ht="12.75">
      <c r="A121" s="11">
        <v>115</v>
      </c>
      <c r="B121" s="11">
        <f>IF(A121/Einstellungen!D$14-INT(A121/Einstellungen!D$14)=0,"Grenze","")</f>
      </c>
      <c r="C121" s="11">
        <f>COUNTIF(B$6:B120,"Grenze")</f>
        <v>1</v>
      </c>
      <c r="D121" s="12">
        <f>(INT((A121-1)/Einstellungen!D$14)+1)*Einstellungen!D$15</f>
        <v>50</v>
      </c>
      <c r="E121" s="12">
        <f>(Einstellungen!D$16*(A121-INT(A121/Einstellungen!D$14)*Einstellungen!D$14)^Einstellungen!D$17)+(INT(A121/Einstellungen!D$14)*(Einstellungen!D$16*Einstellungen!D$14^Einstellungen!D$17))</f>
        <v>575</v>
      </c>
      <c r="F121" s="12">
        <f t="shared" si="7"/>
        <v>625</v>
      </c>
      <c r="G121" s="12">
        <f t="shared" si="10"/>
        <v>5</v>
      </c>
      <c r="H121" s="12">
        <f t="shared" si="11"/>
        <v>0.43478260869565216</v>
      </c>
      <c r="I121" s="12">
        <f t="shared" si="12"/>
        <v>5</v>
      </c>
      <c r="J121" s="12">
        <f t="shared" si="13"/>
        <v>5.434782608695652</v>
      </c>
      <c r="K121" s="16"/>
      <c r="L121" s="12">
        <f t="shared" si="8"/>
        <v>625</v>
      </c>
      <c r="M121" s="12">
        <f>(($C121)*Einstellungen!$D$15)+((Einstellungen!$D$16*(ROUND(($A121/($C121)),0))^Einstellungen!$D$17)*($C121))</f>
        <v>625</v>
      </c>
      <c r="N121" s="12">
        <f>(($C121+1)*Einstellungen!$D$15)+((Einstellungen!$D$16*(ROUND(($A121/($C121+1)),0))^Einstellungen!$D$17)*($C121+1))</f>
        <v>680</v>
      </c>
      <c r="O121" s="12">
        <f>(($C121+2)*Einstellungen!$D$15)+((Einstellungen!$D$16*(ROUND(($A121/($C121+2)),0))^Einstellungen!$D$17)*($C121+2))</f>
        <v>720</v>
      </c>
      <c r="P121" s="12">
        <f>(($C121+3)*Einstellungen!$D$15)+((Einstellungen!$D$16*(ROUND(($A121/($C121+3)),0))^Einstellungen!$D$17)*($C121+3))</f>
        <v>780</v>
      </c>
      <c r="Q121" s="12">
        <f t="shared" si="9"/>
        <v>625</v>
      </c>
    </row>
    <row r="122" spans="1:17" ht="12.75">
      <c r="A122" s="11">
        <v>116</v>
      </c>
      <c r="B122" s="11">
        <f>IF(A122/Einstellungen!D$14-INT(A122/Einstellungen!D$14)=0,"Grenze","")</f>
      </c>
      <c r="C122" s="11">
        <f>COUNTIF(B$6:B121,"Grenze")</f>
        <v>1</v>
      </c>
      <c r="D122" s="12">
        <f>(INT((A122-1)/Einstellungen!D$14)+1)*Einstellungen!D$15</f>
        <v>50</v>
      </c>
      <c r="E122" s="12">
        <f>(Einstellungen!D$16*(A122-INT(A122/Einstellungen!D$14)*Einstellungen!D$14)^Einstellungen!D$17)+(INT(A122/Einstellungen!D$14)*(Einstellungen!D$16*Einstellungen!D$14^Einstellungen!D$17))</f>
        <v>580</v>
      </c>
      <c r="F122" s="12">
        <f t="shared" si="7"/>
        <v>630</v>
      </c>
      <c r="G122" s="12">
        <f t="shared" si="10"/>
        <v>5</v>
      </c>
      <c r="H122" s="12">
        <f t="shared" si="11"/>
        <v>0.43103448275862066</v>
      </c>
      <c r="I122" s="12">
        <f t="shared" si="12"/>
        <v>5</v>
      </c>
      <c r="J122" s="12">
        <f t="shared" si="13"/>
        <v>5.431034482758621</v>
      </c>
      <c r="K122" s="16"/>
      <c r="L122" s="12">
        <f t="shared" si="8"/>
        <v>630</v>
      </c>
      <c r="M122" s="12">
        <f>(($C122)*Einstellungen!$D$15)+((Einstellungen!$D$16*(ROUND(($A122/($C122)),0))^Einstellungen!$D$17)*($C122))</f>
        <v>630</v>
      </c>
      <c r="N122" s="12">
        <f>(($C122+1)*Einstellungen!$D$15)+((Einstellungen!$D$16*(ROUND(($A122/($C122+1)),0))^Einstellungen!$D$17)*($C122+1))</f>
        <v>680</v>
      </c>
      <c r="O122" s="12">
        <f>(($C122+2)*Einstellungen!$D$15)+((Einstellungen!$D$16*(ROUND(($A122/($C122+2)),0))^Einstellungen!$D$17)*($C122+2))</f>
        <v>735</v>
      </c>
      <c r="P122" s="12">
        <f>(($C122+3)*Einstellungen!$D$15)+((Einstellungen!$D$16*(ROUND(($A122/($C122+3)),0))^Einstellungen!$D$17)*($C122+3))</f>
        <v>780</v>
      </c>
      <c r="Q122" s="12">
        <f t="shared" si="9"/>
        <v>630</v>
      </c>
    </row>
    <row r="123" spans="1:17" ht="12.75">
      <c r="A123" s="11">
        <v>117</v>
      </c>
      <c r="B123" s="11">
        <f>IF(A123/Einstellungen!D$14-INT(A123/Einstellungen!D$14)=0,"Grenze","")</f>
      </c>
      <c r="C123" s="11">
        <f>COUNTIF(B$6:B122,"Grenze")</f>
        <v>1</v>
      </c>
      <c r="D123" s="12">
        <f>(INT((A123-1)/Einstellungen!D$14)+1)*Einstellungen!D$15</f>
        <v>50</v>
      </c>
      <c r="E123" s="12">
        <f>(Einstellungen!D$16*(A123-INT(A123/Einstellungen!D$14)*Einstellungen!D$14)^Einstellungen!D$17)+(INT(A123/Einstellungen!D$14)*(Einstellungen!D$16*Einstellungen!D$14^Einstellungen!D$17))</f>
        <v>585</v>
      </c>
      <c r="F123" s="12">
        <f t="shared" si="7"/>
        <v>635</v>
      </c>
      <c r="G123" s="12">
        <f t="shared" si="10"/>
        <v>5</v>
      </c>
      <c r="H123" s="12">
        <f t="shared" si="11"/>
        <v>0.42735042735042733</v>
      </c>
      <c r="I123" s="12">
        <f t="shared" si="12"/>
        <v>5</v>
      </c>
      <c r="J123" s="12">
        <f t="shared" si="13"/>
        <v>5.427350427350428</v>
      </c>
      <c r="K123" s="16"/>
      <c r="L123" s="12">
        <f t="shared" si="8"/>
        <v>635</v>
      </c>
      <c r="M123" s="12">
        <f>(($C123)*Einstellungen!$D$15)+((Einstellungen!$D$16*(ROUND(($A123/($C123)),0))^Einstellungen!$D$17)*($C123))</f>
        <v>635</v>
      </c>
      <c r="N123" s="12">
        <f>(($C123+1)*Einstellungen!$D$15)+((Einstellungen!$D$16*(ROUND(($A123/($C123+1)),0))^Einstellungen!$D$17)*($C123+1))</f>
        <v>690</v>
      </c>
      <c r="O123" s="12">
        <f>(($C123+2)*Einstellungen!$D$15)+((Einstellungen!$D$16*(ROUND(($A123/($C123+2)),0))^Einstellungen!$D$17)*($C123+2))</f>
        <v>735</v>
      </c>
      <c r="P123" s="12">
        <f>(($C123+3)*Einstellungen!$D$15)+((Einstellungen!$D$16*(ROUND(($A123/($C123+3)),0))^Einstellungen!$D$17)*($C123+3))</f>
        <v>780</v>
      </c>
      <c r="Q123" s="12">
        <f t="shared" si="9"/>
        <v>635</v>
      </c>
    </row>
    <row r="124" spans="1:17" ht="12.75">
      <c r="A124" s="11">
        <v>118</v>
      </c>
      <c r="B124" s="11">
        <f>IF(A124/Einstellungen!D$14-INT(A124/Einstellungen!D$14)=0,"Grenze","")</f>
      </c>
      <c r="C124" s="11">
        <f>COUNTIF(B$6:B123,"Grenze")</f>
        <v>1</v>
      </c>
      <c r="D124" s="12">
        <f>(INT((A124-1)/Einstellungen!D$14)+1)*Einstellungen!D$15</f>
        <v>50</v>
      </c>
      <c r="E124" s="12">
        <f>(Einstellungen!D$16*(A124-INT(A124/Einstellungen!D$14)*Einstellungen!D$14)^Einstellungen!D$17)+(INT(A124/Einstellungen!D$14)*(Einstellungen!D$16*Einstellungen!D$14^Einstellungen!D$17))</f>
        <v>590</v>
      </c>
      <c r="F124" s="12">
        <f t="shared" si="7"/>
        <v>640</v>
      </c>
      <c r="G124" s="12">
        <f t="shared" si="10"/>
        <v>5</v>
      </c>
      <c r="H124" s="12">
        <f t="shared" si="11"/>
        <v>0.423728813559322</v>
      </c>
      <c r="I124" s="12">
        <f t="shared" si="12"/>
        <v>5</v>
      </c>
      <c r="J124" s="12">
        <f t="shared" si="13"/>
        <v>5.423728813559322</v>
      </c>
      <c r="K124" s="16"/>
      <c r="L124" s="12">
        <f t="shared" si="8"/>
        <v>640</v>
      </c>
      <c r="M124" s="12">
        <f>(($C124)*Einstellungen!$D$15)+((Einstellungen!$D$16*(ROUND(($A124/($C124)),0))^Einstellungen!$D$17)*($C124))</f>
        <v>640</v>
      </c>
      <c r="N124" s="12">
        <f>(($C124+1)*Einstellungen!$D$15)+((Einstellungen!$D$16*(ROUND(($A124/($C124+1)),0))^Einstellungen!$D$17)*($C124+1))</f>
        <v>690</v>
      </c>
      <c r="O124" s="12">
        <f>(($C124+2)*Einstellungen!$D$15)+((Einstellungen!$D$16*(ROUND(($A124/($C124+2)),0))^Einstellungen!$D$17)*($C124+2))</f>
        <v>735</v>
      </c>
      <c r="P124" s="12">
        <f>(($C124+3)*Einstellungen!$D$15)+((Einstellungen!$D$16*(ROUND(($A124/($C124+3)),0))^Einstellungen!$D$17)*($C124+3))</f>
        <v>800</v>
      </c>
      <c r="Q124" s="12">
        <f t="shared" si="9"/>
        <v>640</v>
      </c>
    </row>
    <row r="125" spans="1:17" ht="12.75">
      <c r="A125" s="11">
        <v>119</v>
      </c>
      <c r="B125" s="11">
        <f>IF(A125/Einstellungen!D$14-INT(A125/Einstellungen!D$14)=0,"Grenze","")</f>
      </c>
      <c r="C125" s="11">
        <f>COUNTIF(B$6:B124,"Grenze")</f>
        <v>1</v>
      </c>
      <c r="D125" s="12">
        <f>(INT((A125-1)/Einstellungen!D$14)+1)*Einstellungen!D$15</f>
        <v>50</v>
      </c>
      <c r="E125" s="12">
        <f>(Einstellungen!D$16*(A125-INT(A125/Einstellungen!D$14)*Einstellungen!D$14)^Einstellungen!D$17)+(INT(A125/Einstellungen!D$14)*(Einstellungen!D$16*Einstellungen!D$14^Einstellungen!D$17))</f>
        <v>595</v>
      </c>
      <c r="F125" s="12">
        <f t="shared" si="7"/>
        <v>645</v>
      </c>
      <c r="G125" s="12">
        <f t="shared" si="10"/>
        <v>5</v>
      </c>
      <c r="H125" s="12">
        <f t="shared" si="11"/>
        <v>0.42016806722689076</v>
      </c>
      <c r="I125" s="12">
        <f t="shared" si="12"/>
        <v>5</v>
      </c>
      <c r="J125" s="12">
        <f t="shared" si="13"/>
        <v>5.420168067226891</v>
      </c>
      <c r="K125" s="16"/>
      <c r="L125" s="12">
        <f t="shared" si="8"/>
        <v>645</v>
      </c>
      <c r="M125" s="12">
        <f>(($C125)*Einstellungen!$D$15)+((Einstellungen!$D$16*(ROUND(($A125/($C125)),0))^Einstellungen!$D$17)*($C125))</f>
        <v>645</v>
      </c>
      <c r="N125" s="12">
        <f>(($C125+1)*Einstellungen!$D$15)+((Einstellungen!$D$16*(ROUND(($A125/($C125+1)),0))^Einstellungen!$D$17)*($C125+1))</f>
        <v>700</v>
      </c>
      <c r="O125" s="12">
        <f>(($C125+2)*Einstellungen!$D$15)+((Einstellungen!$D$16*(ROUND(($A125/($C125+2)),0))^Einstellungen!$D$17)*($C125+2))</f>
        <v>750</v>
      </c>
      <c r="P125" s="12">
        <f>(($C125+3)*Einstellungen!$D$15)+((Einstellungen!$D$16*(ROUND(($A125/($C125+3)),0))^Einstellungen!$D$17)*($C125+3))</f>
        <v>800</v>
      </c>
      <c r="Q125" s="12">
        <f t="shared" si="9"/>
        <v>645</v>
      </c>
    </row>
    <row r="126" spans="1:17" ht="12.75">
      <c r="A126" s="11">
        <v>120</v>
      </c>
      <c r="B126" s="11">
        <f>IF(A126/Einstellungen!D$14-INT(A126/Einstellungen!D$14)=0,"Grenze","")</f>
      </c>
      <c r="C126" s="11">
        <f>COUNTIF(B$6:B125,"Grenze")</f>
        <v>1</v>
      </c>
      <c r="D126" s="12">
        <f>(INT((A126-1)/Einstellungen!D$14)+1)*Einstellungen!D$15</f>
        <v>50</v>
      </c>
      <c r="E126" s="12">
        <f>(Einstellungen!D$16*(A126-INT(A126/Einstellungen!D$14)*Einstellungen!D$14)^Einstellungen!D$17)+(INT(A126/Einstellungen!D$14)*(Einstellungen!D$16*Einstellungen!D$14^Einstellungen!D$17))</f>
        <v>600</v>
      </c>
      <c r="F126" s="12">
        <f t="shared" si="7"/>
        <v>650</v>
      </c>
      <c r="G126" s="12">
        <f t="shared" si="10"/>
        <v>5</v>
      </c>
      <c r="H126" s="12">
        <f t="shared" si="11"/>
        <v>0.4166666666666667</v>
      </c>
      <c r="I126" s="12">
        <f t="shared" si="12"/>
        <v>5</v>
      </c>
      <c r="J126" s="12">
        <f t="shared" si="13"/>
        <v>5.416666666666667</v>
      </c>
      <c r="K126" s="16"/>
      <c r="L126" s="12">
        <f t="shared" si="8"/>
        <v>650</v>
      </c>
      <c r="M126" s="12">
        <f>(($C126)*Einstellungen!$D$15)+((Einstellungen!$D$16*(ROUND(($A126/($C126)),0))^Einstellungen!$D$17)*($C126))</f>
        <v>650</v>
      </c>
      <c r="N126" s="12">
        <f>(($C126+1)*Einstellungen!$D$15)+((Einstellungen!$D$16*(ROUND(($A126/($C126+1)),0))^Einstellungen!$D$17)*($C126+1))</f>
        <v>700</v>
      </c>
      <c r="O126" s="12">
        <f>(($C126+2)*Einstellungen!$D$15)+((Einstellungen!$D$16*(ROUND(($A126/($C126+2)),0))^Einstellungen!$D$17)*($C126+2))</f>
        <v>750</v>
      </c>
      <c r="P126" s="12">
        <f>(($C126+3)*Einstellungen!$D$15)+((Einstellungen!$D$16*(ROUND(($A126/($C126+3)),0))^Einstellungen!$D$17)*($C126+3))</f>
        <v>800</v>
      </c>
      <c r="Q126" s="12">
        <f t="shared" si="9"/>
        <v>650</v>
      </c>
    </row>
    <row r="127" spans="1:17" ht="12.75">
      <c r="A127" s="11">
        <v>121</v>
      </c>
      <c r="B127" s="11">
        <f>IF(A127/Einstellungen!D$14-INT(A127/Einstellungen!D$14)=0,"Grenze","")</f>
      </c>
      <c r="C127" s="11">
        <f>COUNTIF(B$6:B126,"Grenze")</f>
        <v>1</v>
      </c>
      <c r="D127" s="12">
        <f>(INT((A127-1)/Einstellungen!D$14)+1)*Einstellungen!D$15</f>
        <v>50</v>
      </c>
      <c r="E127" s="12">
        <f>(Einstellungen!D$16*(A127-INT(A127/Einstellungen!D$14)*Einstellungen!D$14)^Einstellungen!D$17)+(INT(A127/Einstellungen!D$14)*(Einstellungen!D$16*Einstellungen!D$14^Einstellungen!D$17))</f>
        <v>605</v>
      </c>
      <c r="F127" s="12">
        <f t="shared" si="7"/>
        <v>655</v>
      </c>
      <c r="G127" s="12">
        <f t="shared" si="10"/>
        <v>5</v>
      </c>
      <c r="H127" s="12">
        <f t="shared" si="11"/>
        <v>0.4132231404958678</v>
      </c>
      <c r="I127" s="12">
        <f t="shared" si="12"/>
        <v>5</v>
      </c>
      <c r="J127" s="12">
        <f t="shared" si="13"/>
        <v>5.413223140495868</v>
      </c>
      <c r="K127" s="16"/>
      <c r="L127" s="12">
        <f t="shared" si="8"/>
        <v>655</v>
      </c>
      <c r="M127" s="12">
        <f>(($C127)*Einstellungen!$D$15)+((Einstellungen!$D$16*(ROUND(($A127/($C127)),0))^Einstellungen!$D$17)*($C127))</f>
        <v>655</v>
      </c>
      <c r="N127" s="12">
        <f>(($C127+1)*Einstellungen!$D$15)+((Einstellungen!$D$16*(ROUND(($A127/($C127+1)),0))^Einstellungen!$D$17)*($C127+1))</f>
        <v>710</v>
      </c>
      <c r="O127" s="12">
        <f>(($C127+2)*Einstellungen!$D$15)+((Einstellungen!$D$16*(ROUND(($A127/($C127+2)),0))^Einstellungen!$D$17)*($C127+2))</f>
        <v>750</v>
      </c>
      <c r="P127" s="12">
        <f>(($C127+3)*Einstellungen!$D$15)+((Einstellungen!$D$16*(ROUND(($A127/($C127+3)),0))^Einstellungen!$D$17)*($C127+3))</f>
        <v>800</v>
      </c>
      <c r="Q127" s="12">
        <f t="shared" si="9"/>
        <v>655</v>
      </c>
    </row>
    <row r="128" spans="1:17" ht="12.75">
      <c r="A128" s="11">
        <v>122</v>
      </c>
      <c r="B128" s="11">
        <f>IF(A128/Einstellungen!D$14-INT(A128/Einstellungen!D$14)=0,"Grenze","")</f>
      </c>
      <c r="C128" s="11">
        <f>COUNTIF(B$6:B127,"Grenze")</f>
        <v>1</v>
      </c>
      <c r="D128" s="12">
        <f>(INT((A128-1)/Einstellungen!D$14)+1)*Einstellungen!D$15</f>
        <v>50</v>
      </c>
      <c r="E128" s="12">
        <f>(Einstellungen!D$16*(A128-INT(A128/Einstellungen!D$14)*Einstellungen!D$14)^Einstellungen!D$17)+(INT(A128/Einstellungen!D$14)*(Einstellungen!D$16*Einstellungen!D$14^Einstellungen!D$17))</f>
        <v>610</v>
      </c>
      <c r="F128" s="12">
        <f t="shared" si="7"/>
        <v>660</v>
      </c>
      <c r="G128" s="12">
        <f t="shared" si="10"/>
        <v>5</v>
      </c>
      <c r="H128" s="12">
        <f t="shared" si="11"/>
        <v>0.4098360655737705</v>
      </c>
      <c r="I128" s="12">
        <f t="shared" si="12"/>
        <v>5</v>
      </c>
      <c r="J128" s="12">
        <f t="shared" si="13"/>
        <v>5.409836065573771</v>
      </c>
      <c r="K128" s="16"/>
      <c r="L128" s="12">
        <f t="shared" si="8"/>
        <v>660</v>
      </c>
      <c r="M128" s="12">
        <f>(($C128)*Einstellungen!$D$15)+((Einstellungen!$D$16*(ROUND(($A128/($C128)),0))^Einstellungen!$D$17)*($C128))</f>
        <v>660</v>
      </c>
      <c r="N128" s="12">
        <f>(($C128+1)*Einstellungen!$D$15)+((Einstellungen!$D$16*(ROUND(($A128/($C128+1)),0))^Einstellungen!$D$17)*($C128+1))</f>
        <v>710</v>
      </c>
      <c r="O128" s="12">
        <f>(($C128+2)*Einstellungen!$D$15)+((Einstellungen!$D$16*(ROUND(($A128/($C128+2)),0))^Einstellungen!$D$17)*($C128+2))</f>
        <v>765</v>
      </c>
      <c r="P128" s="12">
        <f>(($C128+3)*Einstellungen!$D$15)+((Einstellungen!$D$16*(ROUND(($A128/($C128+3)),0))^Einstellungen!$D$17)*($C128+3))</f>
        <v>820</v>
      </c>
      <c r="Q128" s="12">
        <f t="shared" si="9"/>
        <v>660</v>
      </c>
    </row>
    <row r="129" spans="1:17" ht="12.75">
      <c r="A129" s="11">
        <v>123</v>
      </c>
      <c r="B129" s="11">
        <f>IF(A129/Einstellungen!D$14-INT(A129/Einstellungen!D$14)=0,"Grenze","")</f>
      </c>
      <c r="C129" s="11">
        <f>COUNTIF(B$6:B128,"Grenze")</f>
        <v>1</v>
      </c>
      <c r="D129" s="12">
        <f>(INT((A129-1)/Einstellungen!D$14)+1)*Einstellungen!D$15</f>
        <v>50</v>
      </c>
      <c r="E129" s="12">
        <f>(Einstellungen!D$16*(A129-INT(A129/Einstellungen!D$14)*Einstellungen!D$14)^Einstellungen!D$17)+(INT(A129/Einstellungen!D$14)*(Einstellungen!D$16*Einstellungen!D$14^Einstellungen!D$17))</f>
        <v>615</v>
      </c>
      <c r="F129" s="12">
        <f t="shared" si="7"/>
        <v>665</v>
      </c>
      <c r="G129" s="12">
        <f t="shared" si="10"/>
        <v>5</v>
      </c>
      <c r="H129" s="12">
        <f t="shared" si="11"/>
        <v>0.4065040650406504</v>
      </c>
      <c r="I129" s="12">
        <f t="shared" si="12"/>
        <v>5</v>
      </c>
      <c r="J129" s="12">
        <f t="shared" si="13"/>
        <v>5.40650406504065</v>
      </c>
      <c r="K129" s="16"/>
      <c r="L129" s="12">
        <f t="shared" si="8"/>
        <v>665</v>
      </c>
      <c r="M129" s="12">
        <f>(($C129)*Einstellungen!$D$15)+((Einstellungen!$D$16*(ROUND(($A129/($C129)),0))^Einstellungen!$D$17)*($C129))</f>
        <v>665</v>
      </c>
      <c r="N129" s="12">
        <f>(($C129+1)*Einstellungen!$D$15)+((Einstellungen!$D$16*(ROUND(($A129/($C129+1)),0))^Einstellungen!$D$17)*($C129+1))</f>
        <v>720</v>
      </c>
      <c r="O129" s="12">
        <f>(($C129+2)*Einstellungen!$D$15)+((Einstellungen!$D$16*(ROUND(($A129/($C129+2)),0))^Einstellungen!$D$17)*($C129+2))</f>
        <v>765</v>
      </c>
      <c r="P129" s="12">
        <f>(($C129+3)*Einstellungen!$D$15)+((Einstellungen!$D$16*(ROUND(($A129/($C129+3)),0))^Einstellungen!$D$17)*($C129+3))</f>
        <v>820</v>
      </c>
      <c r="Q129" s="12">
        <f t="shared" si="9"/>
        <v>665</v>
      </c>
    </row>
    <row r="130" spans="1:17" ht="12.75">
      <c r="A130" s="11">
        <v>124</v>
      </c>
      <c r="B130" s="11">
        <f>IF(A130/Einstellungen!D$14-INT(A130/Einstellungen!D$14)=0,"Grenze","")</f>
      </c>
      <c r="C130" s="11">
        <f>COUNTIF(B$6:B129,"Grenze")</f>
        <v>1</v>
      </c>
      <c r="D130" s="12">
        <f>(INT((A130-1)/Einstellungen!D$14)+1)*Einstellungen!D$15</f>
        <v>50</v>
      </c>
      <c r="E130" s="12">
        <f>(Einstellungen!D$16*(A130-INT(A130/Einstellungen!D$14)*Einstellungen!D$14)^Einstellungen!D$17)+(INT(A130/Einstellungen!D$14)*(Einstellungen!D$16*Einstellungen!D$14^Einstellungen!D$17))</f>
        <v>620</v>
      </c>
      <c r="F130" s="12">
        <f t="shared" si="7"/>
        <v>670</v>
      </c>
      <c r="G130" s="12">
        <f t="shared" si="10"/>
        <v>5</v>
      </c>
      <c r="H130" s="12">
        <f t="shared" si="11"/>
        <v>0.4032258064516129</v>
      </c>
      <c r="I130" s="12">
        <f t="shared" si="12"/>
        <v>5</v>
      </c>
      <c r="J130" s="12">
        <f t="shared" si="13"/>
        <v>5.403225806451613</v>
      </c>
      <c r="K130" s="16"/>
      <c r="L130" s="12">
        <f t="shared" si="8"/>
        <v>670</v>
      </c>
      <c r="M130" s="12">
        <f>(($C130)*Einstellungen!$D$15)+((Einstellungen!$D$16*(ROUND(($A130/($C130)),0))^Einstellungen!$D$17)*($C130))</f>
        <v>670</v>
      </c>
      <c r="N130" s="12">
        <f>(($C130+1)*Einstellungen!$D$15)+((Einstellungen!$D$16*(ROUND(($A130/($C130+1)),0))^Einstellungen!$D$17)*($C130+1))</f>
        <v>720</v>
      </c>
      <c r="O130" s="12">
        <f>(($C130+2)*Einstellungen!$D$15)+((Einstellungen!$D$16*(ROUND(($A130/($C130+2)),0))^Einstellungen!$D$17)*($C130+2))</f>
        <v>765</v>
      </c>
      <c r="P130" s="12">
        <f>(($C130+3)*Einstellungen!$D$15)+((Einstellungen!$D$16*(ROUND(($A130/($C130+3)),0))^Einstellungen!$D$17)*($C130+3))</f>
        <v>820</v>
      </c>
      <c r="Q130" s="12">
        <f t="shared" si="9"/>
        <v>670</v>
      </c>
    </row>
    <row r="131" spans="1:17" ht="12.75">
      <c r="A131" s="11">
        <v>125</v>
      </c>
      <c r="B131" s="11">
        <f>IF(A131/Einstellungen!D$14-INT(A131/Einstellungen!D$14)=0,"Grenze","")</f>
      </c>
      <c r="C131" s="11">
        <f>COUNTIF(B$6:B130,"Grenze")</f>
        <v>1</v>
      </c>
      <c r="D131" s="12">
        <f>(INT((A131-1)/Einstellungen!D$14)+1)*Einstellungen!D$15</f>
        <v>50</v>
      </c>
      <c r="E131" s="12">
        <f>(Einstellungen!D$16*(A131-INT(A131/Einstellungen!D$14)*Einstellungen!D$14)^Einstellungen!D$17)+(INT(A131/Einstellungen!D$14)*(Einstellungen!D$16*Einstellungen!D$14^Einstellungen!D$17))</f>
        <v>625</v>
      </c>
      <c r="F131" s="12">
        <f t="shared" si="7"/>
        <v>675</v>
      </c>
      <c r="G131" s="12">
        <f t="shared" si="10"/>
        <v>5</v>
      </c>
      <c r="H131" s="12">
        <f t="shared" si="11"/>
        <v>0.4</v>
      </c>
      <c r="I131" s="12">
        <f t="shared" si="12"/>
        <v>5</v>
      </c>
      <c r="J131" s="12">
        <f t="shared" si="13"/>
        <v>5.4</v>
      </c>
      <c r="K131" s="16"/>
      <c r="L131" s="12">
        <f t="shared" si="8"/>
        <v>675</v>
      </c>
      <c r="M131" s="12">
        <f>(($C131)*Einstellungen!$D$15)+((Einstellungen!$D$16*(ROUND(($A131/($C131)),0))^Einstellungen!$D$17)*($C131))</f>
        <v>675</v>
      </c>
      <c r="N131" s="12">
        <f>(($C131+1)*Einstellungen!$D$15)+((Einstellungen!$D$16*(ROUND(($A131/($C131+1)),0))^Einstellungen!$D$17)*($C131+1))</f>
        <v>730</v>
      </c>
      <c r="O131" s="12">
        <f>(($C131+2)*Einstellungen!$D$15)+((Einstellungen!$D$16*(ROUND(($A131/($C131+2)),0))^Einstellungen!$D$17)*($C131+2))</f>
        <v>780</v>
      </c>
      <c r="P131" s="12">
        <f>(($C131+3)*Einstellungen!$D$15)+((Einstellungen!$D$16*(ROUND(($A131/($C131+3)),0))^Einstellungen!$D$17)*($C131+3))</f>
        <v>820</v>
      </c>
      <c r="Q131" s="12">
        <f t="shared" si="9"/>
        <v>675</v>
      </c>
    </row>
    <row r="132" spans="1:17" ht="12.75">
      <c r="A132" s="11">
        <v>126</v>
      </c>
      <c r="B132" s="11">
        <f>IF(A132/Einstellungen!D$14-INT(A132/Einstellungen!D$14)=0,"Grenze","")</f>
      </c>
      <c r="C132" s="11">
        <f>COUNTIF(B$6:B131,"Grenze")</f>
        <v>1</v>
      </c>
      <c r="D132" s="12">
        <f>(INT((A132-1)/Einstellungen!D$14)+1)*Einstellungen!D$15</f>
        <v>50</v>
      </c>
      <c r="E132" s="12">
        <f>(Einstellungen!D$16*(A132-INT(A132/Einstellungen!D$14)*Einstellungen!D$14)^Einstellungen!D$17)+(INT(A132/Einstellungen!D$14)*(Einstellungen!D$16*Einstellungen!D$14^Einstellungen!D$17))</f>
        <v>630</v>
      </c>
      <c r="F132" s="12">
        <f t="shared" si="7"/>
        <v>680</v>
      </c>
      <c r="G132" s="12">
        <f t="shared" si="10"/>
        <v>5</v>
      </c>
      <c r="H132" s="12">
        <f t="shared" si="11"/>
        <v>0.3968253968253968</v>
      </c>
      <c r="I132" s="12">
        <f t="shared" si="12"/>
        <v>5</v>
      </c>
      <c r="J132" s="12">
        <f t="shared" si="13"/>
        <v>5.396825396825397</v>
      </c>
      <c r="K132" s="16"/>
      <c r="L132" s="12">
        <f t="shared" si="8"/>
        <v>680</v>
      </c>
      <c r="M132" s="12">
        <f>(($C132)*Einstellungen!$D$15)+((Einstellungen!$D$16*(ROUND(($A132/($C132)),0))^Einstellungen!$D$17)*($C132))</f>
        <v>680</v>
      </c>
      <c r="N132" s="12">
        <f>(($C132+1)*Einstellungen!$D$15)+((Einstellungen!$D$16*(ROUND(($A132/($C132+1)),0))^Einstellungen!$D$17)*($C132+1))</f>
        <v>730</v>
      </c>
      <c r="O132" s="12">
        <f>(($C132+2)*Einstellungen!$D$15)+((Einstellungen!$D$16*(ROUND(($A132/($C132+2)),0))^Einstellungen!$D$17)*($C132+2))</f>
        <v>780</v>
      </c>
      <c r="P132" s="12">
        <f>(($C132+3)*Einstellungen!$D$15)+((Einstellungen!$D$16*(ROUND(($A132/($C132+3)),0))^Einstellungen!$D$17)*($C132+3))</f>
        <v>840</v>
      </c>
      <c r="Q132" s="12">
        <f t="shared" si="9"/>
        <v>680</v>
      </c>
    </row>
    <row r="133" spans="1:17" ht="12.75">
      <c r="A133" s="11">
        <v>127</v>
      </c>
      <c r="B133" s="11">
        <f>IF(A133/Einstellungen!D$14-INT(A133/Einstellungen!D$14)=0,"Grenze","")</f>
      </c>
      <c r="C133" s="11">
        <f>COUNTIF(B$6:B132,"Grenze")</f>
        <v>1</v>
      </c>
      <c r="D133" s="12">
        <f>(INT((A133-1)/Einstellungen!D$14)+1)*Einstellungen!D$15</f>
        <v>50</v>
      </c>
      <c r="E133" s="12">
        <f>(Einstellungen!D$16*(A133-INT(A133/Einstellungen!D$14)*Einstellungen!D$14)^Einstellungen!D$17)+(INT(A133/Einstellungen!D$14)*(Einstellungen!D$16*Einstellungen!D$14^Einstellungen!D$17))</f>
        <v>635</v>
      </c>
      <c r="F133" s="12">
        <f t="shared" si="7"/>
        <v>685</v>
      </c>
      <c r="G133" s="12">
        <f t="shared" si="10"/>
        <v>5</v>
      </c>
      <c r="H133" s="12">
        <f t="shared" si="11"/>
        <v>0.3937007874015748</v>
      </c>
      <c r="I133" s="12">
        <f t="shared" si="12"/>
        <v>5</v>
      </c>
      <c r="J133" s="12">
        <f t="shared" si="13"/>
        <v>5.393700787401575</v>
      </c>
      <c r="K133" s="16"/>
      <c r="L133" s="12">
        <f t="shared" si="8"/>
        <v>685</v>
      </c>
      <c r="M133" s="12">
        <f>(($C133)*Einstellungen!$D$15)+((Einstellungen!$D$16*(ROUND(($A133/($C133)),0))^Einstellungen!$D$17)*($C133))</f>
        <v>685</v>
      </c>
      <c r="N133" s="12">
        <f>(($C133+1)*Einstellungen!$D$15)+((Einstellungen!$D$16*(ROUND(($A133/($C133+1)),0))^Einstellungen!$D$17)*($C133+1))</f>
        <v>740</v>
      </c>
      <c r="O133" s="12">
        <f>(($C133+2)*Einstellungen!$D$15)+((Einstellungen!$D$16*(ROUND(($A133/($C133+2)),0))^Einstellungen!$D$17)*($C133+2))</f>
        <v>780</v>
      </c>
      <c r="P133" s="12">
        <f>(($C133+3)*Einstellungen!$D$15)+((Einstellungen!$D$16*(ROUND(($A133/($C133+3)),0))^Einstellungen!$D$17)*($C133+3))</f>
        <v>840</v>
      </c>
      <c r="Q133" s="12">
        <f t="shared" si="9"/>
        <v>685</v>
      </c>
    </row>
    <row r="134" spans="1:17" ht="12.75">
      <c r="A134" s="11">
        <v>128</v>
      </c>
      <c r="B134" s="11">
        <f>IF(A134/Einstellungen!D$14-INT(A134/Einstellungen!D$14)=0,"Grenze","")</f>
      </c>
      <c r="C134" s="11">
        <f>COUNTIF(B$6:B133,"Grenze")</f>
        <v>1</v>
      </c>
      <c r="D134" s="12">
        <f>(INT((A134-1)/Einstellungen!D$14)+1)*Einstellungen!D$15</f>
        <v>50</v>
      </c>
      <c r="E134" s="12">
        <f>(Einstellungen!D$16*(A134-INT(A134/Einstellungen!D$14)*Einstellungen!D$14)^Einstellungen!D$17)+(INT(A134/Einstellungen!D$14)*(Einstellungen!D$16*Einstellungen!D$14^Einstellungen!D$17))</f>
        <v>640</v>
      </c>
      <c r="F134" s="12">
        <f aca="true" t="shared" si="14" ref="F134:F197">D134+E134</f>
        <v>690</v>
      </c>
      <c r="G134" s="12">
        <f t="shared" si="10"/>
        <v>5</v>
      </c>
      <c r="H134" s="12">
        <f t="shared" si="11"/>
        <v>0.390625</v>
      </c>
      <c r="I134" s="12">
        <f t="shared" si="12"/>
        <v>5</v>
      </c>
      <c r="J134" s="12">
        <f t="shared" si="13"/>
        <v>5.390625</v>
      </c>
      <c r="K134" s="16"/>
      <c r="L134" s="12">
        <f aca="true" t="shared" si="15" ref="L134:L197">F134</f>
        <v>690</v>
      </c>
      <c r="M134" s="12">
        <f>(($C134)*Einstellungen!$D$15)+((Einstellungen!$D$16*(ROUND(($A134/($C134)),0))^Einstellungen!$D$17)*($C134))</f>
        <v>690</v>
      </c>
      <c r="N134" s="12">
        <f>(($C134+1)*Einstellungen!$D$15)+((Einstellungen!$D$16*(ROUND(($A134/($C134+1)),0))^Einstellungen!$D$17)*($C134+1))</f>
        <v>740</v>
      </c>
      <c r="O134" s="12">
        <f>(($C134+2)*Einstellungen!$D$15)+((Einstellungen!$D$16*(ROUND(($A134/($C134+2)),0))^Einstellungen!$D$17)*($C134+2))</f>
        <v>795</v>
      </c>
      <c r="P134" s="12">
        <f>(($C134+3)*Einstellungen!$D$15)+((Einstellungen!$D$16*(ROUND(($A134/($C134+3)),0))^Einstellungen!$D$17)*($C134+3))</f>
        <v>840</v>
      </c>
      <c r="Q134" s="12">
        <f aca="true" t="shared" si="16" ref="Q134:Q197">MIN(L134,M134,N134,O134,P134)</f>
        <v>690</v>
      </c>
    </row>
    <row r="135" spans="1:17" ht="12.75">
      <c r="A135" s="11">
        <v>129</v>
      </c>
      <c r="B135" s="11">
        <f>IF(A135/Einstellungen!D$14-INT(A135/Einstellungen!D$14)=0,"Grenze","")</f>
      </c>
      <c r="C135" s="11">
        <f>COUNTIF(B$6:B134,"Grenze")</f>
        <v>1</v>
      </c>
      <c r="D135" s="12">
        <f>(INT((A135-1)/Einstellungen!D$14)+1)*Einstellungen!D$15</f>
        <v>50</v>
      </c>
      <c r="E135" s="12">
        <f>(Einstellungen!D$16*(A135-INT(A135/Einstellungen!D$14)*Einstellungen!D$14)^Einstellungen!D$17)+(INT(A135/Einstellungen!D$14)*(Einstellungen!D$16*Einstellungen!D$14^Einstellungen!D$17))</f>
        <v>645</v>
      </c>
      <c r="F135" s="12">
        <f t="shared" si="14"/>
        <v>695</v>
      </c>
      <c r="G135" s="12">
        <f aca="true" t="shared" si="17" ref="G135:G198">E135-E134</f>
        <v>5</v>
      </c>
      <c r="H135" s="12">
        <f aca="true" t="shared" si="18" ref="H135:H198">D135/A135</f>
        <v>0.3875968992248062</v>
      </c>
      <c r="I135" s="12">
        <f aca="true" t="shared" si="19" ref="I135:I198">E135/A135</f>
        <v>5</v>
      </c>
      <c r="J135" s="12">
        <f aca="true" t="shared" si="20" ref="J135:J198">F135/A135</f>
        <v>5.387596899224806</v>
      </c>
      <c r="K135" s="16"/>
      <c r="L135" s="12">
        <f t="shared" si="15"/>
        <v>695</v>
      </c>
      <c r="M135" s="12">
        <f>(($C135)*Einstellungen!$D$15)+((Einstellungen!$D$16*(ROUND(($A135/($C135)),0))^Einstellungen!$D$17)*($C135))</f>
        <v>695</v>
      </c>
      <c r="N135" s="12">
        <f>(($C135+1)*Einstellungen!$D$15)+((Einstellungen!$D$16*(ROUND(($A135/($C135+1)),0))^Einstellungen!$D$17)*($C135+1))</f>
        <v>750</v>
      </c>
      <c r="O135" s="12">
        <f>(($C135+2)*Einstellungen!$D$15)+((Einstellungen!$D$16*(ROUND(($A135/($C135+2)),0))^Einstellungen!$D$17)*($C135+2))</f>
        <v>795</v>
      </c>
      <c r="P135" s="12">
        <f>(($C135+3)*Einstellungen!$D$15)+((Einstellungen!$D$16*(ROUND(($A135/($C135+3)),0))^Einstellungen!$D$17)*($C135+3))</f>
        <v>840</v>
      </c>
      <c r="Q135" s="12">
        <f t="shared" si="16"/>
        <v>695</v>
      </c>
    </row>
    <row r="136" spans="1:17" ht="12.75">
      <c r="A136" s="11">
        <v>130</v>
      </c>
      <c r="B136" s="11">
        <f>IF(A136/Einstellungen!D$14-INT(A136/Einstellungen!D$14)=0,"Grenze","")</f>
      </c>
      <c r="C136" s="11">
        <f>COUNTIF(B$6:B135,"Grenze")</f>
        <v>1</v>
      </c>
      <c r="D136" s="12">
        <f>(INT((A136-1)/Einstellungen!D$14)+1)*Einstellungen!D$15</f>
        <v>50</v>
      </c>
      <c r="E136" s="12">
        <f>(Einstellungen!D$16*(A136-INT(A136/Einstellungen!D$14)*Einstellungen!D$14)^Einstellungen!D$17)+(INT(A136/Einstellungen!D$14)*(Einstellungen!D$16*Einstellungen!D$14^Einstellungen!D$17))</f>
        <v>650</v>
      </c>
      <c r="F136" s="12">
        <f t="shared" si="14"/>
        <v>700</v>
      </c>
      <c r="G136" s="12">
        <f t="shared" si="17"/>
        <v>5</v>
      </c>
      <c r="H136" s="12">
        <f t="shared" si="18"/>
        <v>0.38461538461538464</v>
      </c>
      <c r="I136" s="12">
        <f t="shared" si="19"/>
        <v>5</v>
      </c>
      <c r="J136" s="12">
        <f t="shared" si="20"/>
        <v>5.384615384615385</v>
      </c>
      <c r="K136" s="16"/>
      <c r="L136" s="12">
        <f t="shared" si="15"/>
        <v>700</v>
      </c>
      <c r="M136" s="12">
        <f>(($C136)*Einstellungen!$D$15)+((Einstellungen!$D$16*(ROUND(($A136/($C136)),0))^Einstellungen!$D$17)*($C136))</f>
        <v>700</v>
      </c>
      <c r="N136" s="12">
        <f>(($C136+1)*Einstellungen!$D$15)+((Einstellungen!$D$16*(ROUND(($A136/($C136+1)),0))^Einstellungen!$D$17)*($C136+1))</f>
        <v>750</v>
      </c>
      <c r="O136" s="12">
        <f>(($C136+2)*Einstellungen!$D$15)+((Einstellungen!$D$16*(ROUND(($A136/($C136+2)),0))^Einstellungen!$D$17)*($C136+2))</f>
        <v>795</v>
      </c>
      <c r="P136" s="12">
        <f>(($C136+3)*Einstellungen!$D$15)+((Einstellungen!$D$16*(ROUND(($A136/($C136+3)),0))^Einstellungen!$D$17)*($C136+3))</f>
        <v>860</v>
      </c>
      <c r="Q136" s="12">
        <f t="shared" si="16"/>
        <v>700</v>
      </c>
    </row>
    <row r="137" spans="1:17" ht="12.75">
      <c r="A137" s="11">
        <v>131</v>
      </c>
      <c r="B137" s="11">
        <f>IF(A137/Einstellungen!D$14-INT(A137/Einstellungen!D$14)=0,"Grenze","")</f>
      </c>
      <c r="C137" s="11">
        <f>COUNTIF(B$6:B136,"Grenze")</f>
        <v>1</v>
      </c>
      <c r="D137" s="12">
        <f>(INT((A137-1)/Einstellungen!D$14)+1)*Einstellungen!D$15</f>
        <v>50</v>
      </c>
      <c r="E137" s="12">
        <f>(Einstellungen!D$16*(A137-INT(A137/Einstellungen!D$14)*Einstellungen!D$14)^Einstellungen!D$17)+(INT(A137/Einstellungen!D$14)*(Einstellungen!D$16*Einstellungen!D$14^Einstellungen!D$17))</f>
        <v>655</v>
      </c>
      <c r="F137" s="12">
        <f t="shared" si="14"/>
        <v>705</v>
      </c>
      <c r="G137" s="12">
        <f t="shared" si="17"/>
        <v>5</v>
      </c>
      <c r="H137" s="12">
        <f t="shared" si="18"/>
        <v>0.3816793893129771</v>
      </c>
      <c r="I137" s="12">
        <f t="shared" si="19"/>
        <v>5</v>
      </c>
      <c r="J137" s="12">
        <f t="shared" si="20"/>
        <v>5.3816793893129775</v>
      </c>
      <c r="K137" s="16"/>
      <c r="L137" s="12">
        <f t="shared" si="15"/>
        <v>705</v>
      </c>
      <c r="M137" s="12">
        <f>(($C137)*Einstellungen!$D$15)+((Einstellungen!$D$16*(ROUND(($A137/($C137)),0))^Einstellungen!$D$17)*($C137))</f>
        <v>705</v>
      </c>
      <c r="N137" s="12">
        <f>(($C137+1)*Einstellungen!$D$15)+((Einstellungen!$D$16*(ROUND(($A137/($C137+1)),0))^Einstellungen!$D$17)*($C137+1))</f>
        <v>760</v>
      </c>
      <c r="O137" s="12">
        <f>(($C137+2)*Einstellungen!$D$15)+((Einstellungen!$D$16*(ROUND(($A137/($C137+2)),0))^Einstellungen!$D$17)*($C137+2))</f>
        <v>810</v>
      </c>
      <c r="P137" s="12">
        <f>(($C137+3)*Einstellungen!$D$15)+((Einstellungen!$D$16*(ROUND(($A137/($C137+3)),0))^Einstellungen!$D$17)*($C137+3))</f>
        <v>860</v>
      </c>
      <c r="Q137" s="12">
        <f t="shared" si="16"/>
        <v>705</v>
      </c>
    </row>
    <row r="138" spans="1:17" ht="12.75">
      <c r="A138" s="11">
        <v>132</v>
      </c>
      <c r="B138" s="11">
        <f>IF(A138/Einstellungen!D$14-INT(A138/Einstellungen!D$14)=0,"Grenze","")</f>
      </c>
      <c r="C138" s="11">
        <f>COUNTIF(B$6:B137,"Grenze")</f>
        <v>1</v>
      </c>
      <c r="D138" s="12">
        <f>(INT((A138-1)/Einstellungen!D$14)+1)*Einstellungen!D$15</f>
        <v>50</v>
      </c>
      <c r="E138" s="12">
        <f>(Einstellungen!D$16*(A138-INT(A138/Einstellungen!D$14)*Einstellungen!D$14)^Einstellungen!D$17)+(INT(A138/Einstellungen!D$14)*(Einstellungen!D$16*Einstellungen!D$14^Einstellungen!D$17))</f>
        <v>660</v>
      </c>
      <c r="F138" s="12">
        <f t="shared" si="14"/>
        <v>710</v>
      </c>
      <c r="G138" s="12">
        <f t="shared" si="17"/>
        <v>5</v>
      </c>
      <c r="H138" s="12">
        <f t="shared" si="18"/>
        <v>0.3787878787878788</v>
      </c>
      <c r="I138" s="12">
        <f t="shared" si="19"/>
        <v>5</v>
      </c>
      <c r="J138" s="12">
        <f t="shared" si="20"/>
        <v>5.378787878787879</v>
      </c>
      <c r="K138" s="16"/>
      <c r="L138" s="12">
        <f t="shared" si="15"/>
        <v>710</v>
      </c>
      <c r="M138" s="12">
        <f>(($C138)*Einstellungen!$D$15)+((Einstellungen!$D$16*(ROUND(($A138/($C138)),0))^Einstellungen!$D$17)*($C138))</f>
        <v>710</v>
      </c>
      <c r="N138" s="12">
        <f>(($C138+1)*Einstellungen!$D$15)+((Einstellungen!$D$16*(ROUND(($A138/($C138+1)),0))^Einstellungen!$D$17)*($C138+1))</f>
        <v>760</v>
      </c>
      <c r="O138" s="12">
        <f>(($C138+2)*Einstellungen!$D$15)+((Einstellungen!$D$16*(ROUND(($A138/($C138+2)),0))^Einstellungen!$D$17)*($C138+2))</f>
        <v>810</v>
      </c>
      <c r="P138" s="12">
        <f>(($C138+3)*Einstellungen!$D$15)+((Einstellungen!$D$16*(ROUND(($A138/($C138+3)),0))^Einstellungen!$D$17)*($C138+3))</f>
        <v>860</v>
      </c>
      <c r="Q138" s="12">
        <f t="shared" si="16"/>
        <v>710</v>
      </c>
    </row>
    <row r="139" spans="1:17" ht="12.75">
      <c r="A139" s="11">
        <v>133</v>
      </c>
      <c r="B139" s="11">
        <f>IF(A139/Einstellungen!D$14-INT(A139/Einstellungen!D$14)=0,"Grenze","")</f>
      </c>
      <c r="C139" s="11">
        <f>COUNTIF(B$6:B138,"Grenze")</f>
        <v>1</v>
      </c>
      <c r="D139" s="12">
        <f>(INT((A139-1)/Einstellungen!D$14)+1)*Einstellungen!D$15</f>
        <v>50</v>
      </c>
      <c r="E139" s="12">
        <f>(Einstellungen!D$16*(A139-INT(A139/Einstellungen!D$14)*Einstellungen!D$14)^Einstellungen!D$17)+(INT(A139/Einstellungen!D$14)*(Einstellungen!D$16*Einstellungen!D$14^Einstellungen!D$17))</f>
        <v>665</v>
      </c>
      <c r="F139" s="12">
        <f t="shared" si="14"/>
        <v>715</v>
      </c>
      <c r="G139" s="12">
        <f t="shared" si="17"/>
        <v>5</v>
      </c>
      <c r="H139" s="12">
        <f t="shared" si="18"/>
        <v>0.37593984962406013</v>
      </c>
      <c r="I139" s="12">
        <f t="shared" si="19"/>
        <v>5</v>
      </c>
      <c r="J139" s="12">
        <f t="shared" si="20"/>
        <v>5.37593984962406</v>
      </c>
      <c r="K139" s="16"/>
      <c r="L139" s="12">
        <f t="shared" si="15"/>
        <v>715</v>
      </c>
      <c r="M139" s="12">
        <f>(($C139)*Einstellungen!$D$15)+((Einstellungen!$D$16*(ROUND(($A139/($C139)),0))^Einstellungen!$D$17)*($C139))</f>
        <v>715</v>
      </c>
      <c r="N139" s="12">
        <f>(($C139+1)*Einstellungen!$D$15)+((Einstellungen!$D$16*(ROUND(($A139/($C139+1)),0))^Einstellungen!$D$17)*($C139+1))</f>
        <v>770</v>
      </c>
      <c r="O139" s="12">
        <f>(($C139+2)*Einstellungen!$D$15)+((Einstellungen!$D$16*(ROUND(($A139/($C139+2)),0))^Einstellungen!$D$17)*($C139+2))</f>
        <v>810</v>
      </c>
      <c r="P139" s="12">
        <f>(($C139+3)*Einstellungen!$D$15)+((Einstellungen!$D$16*(ROUND(($A139/($C139+3)),0))^Einstellungen!$D$17)*($C139+3))</f>
        <v>860</v>
      </c>
      <c r="Q139" s="12">
        <f t="shared" si="16"/>
        <v>715</v>
      </c>
    </row>
    <row r="140" spans="1:17" ht="12.75">
      <c r="A140" s="11">
        <v>134</v>
      </c>
      <c r="B140" s="11">
        <f>IF(A140/Einstellungen!D$14-INT(A140/Einstellungen!D$14)=0,"Grenze","")</f>
      </c>
      <c r="C140" s="11">
        <f>COUNTIF(B$6:B139,"Grenze")</f>
        <v>1</v>
      </c>
      <c r="D140" s="12">
        <f>(INT((A140-1)/Einstellungen!D$14)+1)*Einstellungen!D$15</f>
        <v>50</v>
      </c>
      <c r="E140" s="12">
        <f>(Einstellungen!D$16*(A140-INT(A140/Einstellungen!D$14)*Einstellungen!D$14)^Einstellungen!D$17)+(INT(A140/Einstellungen!D$14)*(Einstellungen!D$16*Einstellungen!D$14^Einstellungen!D$17))</f>
        <v>670</v>
      </c>
      <c r="F140" s="12">
        <f t="shared" si="14"/>
        <v>720</v>
      </c>
      <c r="G140" s="12">
        <f t="shared" si="17"/>
        <v>5</v>
      </c>
      <c r="H140" s="12">
        <f t="shared" si="18"/>
        <v>0.373134328358209</v>
      </c>
      <c r="I140" s="12">
        <f t="shared" si="19"/>
        <v>5</v>
      </c>
      <c r="J140" s="12">
        <f t="shared" si="20"/>
        <v>5.373134328358209</v>
      </c>
      <c r="K140" s="16"/>
      <c r="L140" s="12">
        <f t="shared" si="15"/>
        <v>720</v>
      </c>
      <c r="M140" s="12">
        <f>(($C140)*Einstellungen!$D$15)+((Einstellungen!$D$16*(ROUND(($A140/($C140)),0))^Einstellungen!$D$17)*($C140))</f>
        <v>720</v>
      </c>
      <c r="N140" s="12">
        <f>(($C140+1)*Einstellungen!$D$15)+((Einstellungen!$D$16*(ROUND(($A140/($C140+1)),0))^Einstellungen!$D$17)*($C140+1))</f>
        <v>770</v>
      </c>
      <c r="O140" s="12">
        <f>(($C140+2)*Einstellungen!$D$15)+((Einstellungen!$D$16*(ROUND(($A140/($C140+2)),0))^Einstellungen!$D$17)*($C140+2))</f>
        <v>825</v>
      </c>
      <c r="P140" s="12">
        <f>(($C140+3)*Einstellungen!$D$15)+((Einstellungen!$D$16*(ROUND(($A140/($C140+3)),0))^Einstellungen!$D$17)*($C140+3))</f>
        <v>880</v>
      </c>
      <c r="Q140" s="12">
        <f t="shared" si="16"/>
        <v>720</v>
      </c>
    </row>
    <row r="141" spans="1:17" ht="12.75">
      <c r="A141" s="11">
        <v>135</v>
      </c>
      <c r="B141" s="11">
        <f>IF(A141/Einstellungen!D$14-INT(A141/Einstellungen!D$14)=0,"Grenze","")</f>
      </c>
      <c r="C141" s="11">
        <f>COUNTIF(B$6:B140,"Grenze")</f>
        <v>1</v>
      </c>
      <c r="D141" s="12">
        <f>(INT((A141-1)/Einstellungen!D$14)+1)*Einstellungen!D$15</f>
        <v>50</v>
      </c>
      <c r="E141" s="12">
        <f>(Einstellungen!D$16*(A141-INT(A141/Einstellungen!D$14)*Einstellungen!D$14)^Einstellungen!D$17)+(INT(A141/Einstellungen!D$14)*(Einstellungen!D$16*Einstellungen!D$14^Einstellungen!D$17))</f>
        <v>675</v>
      </c>
      <c r="F141" s="12">
        <f t="shared" si="14"/>
        <v>725</v>
      </c>
      <c r="G141" s="12">
        <f t="shared" si="17"/>
        <v>5</v>
      </c>
      <c r="H141" s="12">
        <f t="shared" si="18"/>
        <v>0.37037037037037035</v>
      </c>
      <c r="I141" s="12">
        <f t="shared" si="19"/>
        <v>5</v>
      </c>
      <c r="J141" s="12">
        <f t="shared" si="20"/>
        <v>5.37037037037037</v>
      </c>
      <c r="K141" s="16"/>
      <c r="L141" s="12">
        <f t="shared" si="15"/>
        <v>725</v>
      </c>
      <c r="M141" s="12">
        <f>(($C141)*Einstellungen!$D$15)+((Einstellungen!$D$16*(ROUND(($A141/($C141)),0))^Einstellungen!$D$17)*($C141))</f>
        <v>725</v>
      </c>
      <c r="N141" s="12">
        <f>(($C141+1)*Einstellungen!$D$15)+((Einstellungen!$D$16*(ROUND(($A141/($C141+1)),0))^Einstellungen!$D$17)*($C141+1))</f>
        <v>780</v>
      </c>
      <c r="O141" s="12">
        <f>(($C141+2)*Einstellungen!$D$15)+((Einstellungen!$D$16*(ROUND(($A141/($C141+2)),0))^Einstellungen!$D$17)*($C141+2))</f>
        <v>825</v>
      </c>
      <c r="P141" s="12">
        <f>(($C141+3)*Einstellungen!$D$15)+((Einstellungen!$D$16*(ROUND(($A141/($C141+3)),0))^Einstellungen!$D$17)*($C141+3))</f>
        <v>880</v>
      </c>
      <c r="Q141" s="12">
        <f t="shared" si="16"/>
        <v>725</v>
      </c>
    </row>
    <row r="142" spans="1:17" ht="12.75">
      <c r="A142" s="11">
        <v>136</v>
      </c>
      <c r="B142" s="11">
        <f>IF(A142/Einstellungen!D$14-INT(A142/Einstellungen!D$14)=0,"Grenze","")</f>
      </c>
      <c r="C142" s="11">
        <f>COUNTIF(B$6:B141,"Grenze")</f>
        <v>1</v>
      </c>
      <c r="D142" s="12">
        <f>(INT((A142-1)/Einstellungen!D$14)+1)*Einstellungen!D$15</f>
        <v>50</v>
      </c>
      <c r="E142" s="12">
        <f>(Einstellungen!D$16*(A142-INT(A142/Einstellungen!D$14)*Einstellungen!D$14)^Einstellungen!D$17)+(INT(A142/Einstellungen!D$14)*(Einstellungen!D$16*Einstellungen!D$14^Einstellungen!D$17))</f>
        <v>680</v>
      </c>
      <c r="F142" s="12">
        <f t="shared" si="14"/>
        <v>730</v>
      </c>
      <c r="G142" s="12">
        <f t="shared" si="17"/>
        <v>5</v>
      </c>
      <c r="H142" s="12">
        <f t="shared" si="18"/>
        <v>0.36764705882352944</v>
      </c>
      <c r="I142" s="12">
        <f t="shared" si="19"/>
        <v>5</v>
      </c>
      <c r="J142" s="12">
        <f t="shared" si="20"/>
        <v>5.367647058823529</v>
      </c>
      <c r="K142" s="16"/>
      <c r="L142" s="12">
        <f t="shared" si="15"/>
        <v>730</v>
      </c>
      <c r="M142" s="12">
        <f>(($C142)*Einstellungen!$D$15)+((Einstellungen!$D$16*(ROUND(($A142/($C142)),0))^Einstellungen!$D$17)*($C142))</f>
        <v>730</v>
      </c>
      <c r="N142" s="12">
        <f>(($C142+1)*Einstellungen!$D$15)+((Einstellungen!$D$16*(ROUND(($A142/($C142+1)),0))^Einstellungen!$D$17)*($C142+1))</f>
        <v>780</v>
      </c>
      <c r="O142" s="12">
        <f>(($C142+2)*Einstellungen!$D$15)+((Einstellungen!$D$16*(ROUND(($A142/($C142+2)),0))^Einstellungen!$D$17)*($C142+2))</f>
        <v>825</v>
      </c>
      <c r="P142" s="12">
        <f>(($C142+3)*Einstellungen!$D$15)+((Einstellungen!$D$16*(ROUND(($A142/($C142+3)),0))^Einstellungen!$D$17)*($C142+3))</f>
        <v>880</v>
      </c>
      <c r="Q142" s="12">
        <f t="shared" si="16"/>
        <v>730</v>
      </c>
    </row>
    <row r="143" spans="1:17" ht="12.75">
      <c r="A143" s="11">
        <v>137</v>
      </c>
      <c r="B143" s="11">
        <f>IF(A143/Einstellungen!D$14-INT(A143/Einstellungen!D$14)=0,"Grenze","")</f>
      </c>
      <c r="C143" s="11">
        <f>COUNTIF(B$6:B142,"Grenze")</f>
        <v>1</v>
      </c>
      <c r="D143" s="12">
        <f>(INT((A143-1)/Einstellungen!D$14)+1)*Einstellungen!D$15</f>
        <v>50</v>
      </c>
      <c r="E143" s="12">
        <f>(Einstellungen!D$16*(A143-INT(A143/Einstellungen!D$14)*Einstellungen!D$14)^Einstellungen!D$17)+(INT(A143/Einstellungen!D$14)*(Einstellungen!D$16*Einstellungen!D$14^Einstellungen!D$17))</f>
        <v>685</v>
      </c>
      <c r="F143" s="12">
        <f t="shared" si="14"/>
        <v>735</v>
      </c>
      <c r="G143" s="12">
        <f t="shared" si="17"/>
        <v>5</v>
      </c>
      <c r="H143" s="12">
        <f t="shared" si="18"/>
        <v>0.36496350364963503</v>
      </c>
      <c r="I143" s="12">
        <f t="shared" si="19"/>
        <v>5</v>
      </c>
      <c r="J143" s="12">
        <f t="shared" si="20"/>
        <v>5.364963503649635</v>
      </c>
      <c r="K143" s="16"/>
      <c r="L143" s="12">
        <f t="shared" si="15"/>
        <v>735</v>
      </c>
      <c r="M143" s="12">
        <f>(($C143)*Einstellungen!$D$15)+((Einstellungen!$D$16*(ROUND(($A143/($C143)),0))^Einstellungen!$D$17)*($C143))</f>
        <v>735</v>
      </c>
      <c r="N143" s="12">
        <f>(($C143+1)*Einstellungen!$D$15)+((Einstellungen!$D$16*(ROUND(($A143/($C143+1)),0))^Einstellungen!$D$17)*($C143+1))</f>
        <v>790</v>
      </c>
      <c r="O143" s="12">
        <f>(($C143+2)*Einstellungen!$D$15)+((Einstellungen!$D$16*(ROUND(($A143/($C143+2)),0))^Einstellungen!$D$17)*($C143+2))</f>
        <v>840</v>
      </c>
      <c r="P143" s="12">
        <f>(($C143+3)*Einstellungen!$D$15)+((Einstellungen!$D$16*(ROUND(($A143/($C143+3)),0))^Einstellungen!$D$17)*($C143+3))</f>
        <v>880</v>
      </c>
      <c r="Q143" s="12">
        <f t="shared" si="16"/>
        <v>735</v>
      </c>
    </row>
    <row r="144" spans="1:17" ht="12.75">
      <c r="A144" s="11">
        <v>138</v>
      </c>
      <c r="B144" s="11">
        <f>IF(A144/Einstellungen!D$14-INT(A144/Einstellungen!D$14)=0,"Grenze","")</f>
      </c>
      <c r="C144" s="11">
        <f>COUNTIF(B$6:B143,"Grenze")</f>
        <v>1</v>
      </c>
      <c r="D144" s="12">
        <f>(INT((A144-1)/Einstellungen!D$14)+1)*Einstellungen!D$15</f>
        <v>50</v>
      </c>
      <c r="E144" s="12">
        <f>(Einstellungen!D$16*(A144-INT(A144/Einstellungen!D$14)*Einstellungen!D$14)^Einstellungen!D$17)+(INT(A144/Einstellungen!D$14)*(Einstellungen!D$16*Einstellungen!D$14^Einstellungen!D$17))</f>
        <v>690</v>
      </c>
      <c r="F144" s="12">
        <f t="shared" si="14"/>
        <v>740</v>
      </c>
      <c r="G144" s="12">
        <f t="shared" si="17"/>
        <v>5</v>
      </c>
      <c r="H144" s="12">
        <f t="shared" si="18"/>
        <v>0.36231884057971014</v>
      </c>
      <c r="I144" s="12">
        <f t="shared" si="19"/>
        <v>5</v>
      </c>
      <c r="J144" s="12">
        <f t="shared" si="20"/>
        <v>5.36231884057971</v>
      </c>
      <c r="K144" s="16"/>
      <c r="L144" s="12">
        <f t="shared" si="15"/>
        <v>740</v>
      </c>
      <c r="M144" s="12">
        <f>(($C144)*Einstellungen!$D$15)+((Einstellungen!$D$16*(ROUND(($A144/($C144)),0))^Einstellungen!$D$17)*($C144))</f>
        <v>740</v>
      </c>
      <c r="N144" s="12">
        <f>(($C144+1)*Einstellungen!$D$15)+((Einstellungen!$D$16*(ROUND(($A144/($C144+1)),0))^Einstellungen!$D$17)*($C144+1))</f>
        <v>790</v>
      </c>
      <c r="O144" s="12">
        <f>(($C144+2)*Einstellungen!$D$15)+((Einstellungen!$D$16*(ROUND(($A144/($C144+2)),0))^Einstellungen!$D$17)*($C144+2))</f>
        <v>840</v>
      </c>
      <c r="P144" s="12">
        <f>(($C144+3)*Einstellungen!$D$15)+((Einstellungen!$D$16*(ROUND(($A144/($C144+3)),0))^Einstellungen!$D$17)*($C144+3))</f>
        <v>900</v>
      </c>
      <c r="Q144" s="12">
        <f t="shared" si="16"/>
        <v>740</v>
      </c>
    </row>
    <row r="145" spans="1:17" ht="12.75">
      <c r="A145" s="11">
        <v>139</v>
      </c>
      <c r="B145" s="11">
        <f>IF(A145/Einstellungen!D$14-INT(A145/Einstellungen!D$14)=0,"Grenze","")</f>
      </c>
      <c r="C145" s="11">
        <f>COUNTIF(B$6:B144,"Grenze")</f>
        <v>1</v>
      </c>
      <c r="D145" s="12">
        <f>(INT((A145-1)/Einstellungen!D$14)+1)*Einstellungen!D$15</f>
        <v>50</v>
      </c>
      <c r="E145" s="12">
        <f>(Einstellungen!D$16*(A145-INT(A145/Einstellungen!D$14)*Einstellungen!D$14)^Einstellungen!D$17)+(INT(A145/Einstellungen!D$14)*(Einstellungen!D$16*Einstellungen!D$14^Einstellungen!D$17))</f>
        <v>695</v>
      </c>
      <c r="F145" s="12">
        <f t="shared" si="14"/>
        <v>745</v>
      </c>
      <c r="G145" s="12">
        <f t="shared" si="17"/>
        <v>5</v>
      </c>
      <c r="H145" s="12">
        <f t="shared" si="18"/>
        <v>0.3597122302158273</v>
      </c>
      <c r="I145" s="12">
        <f t="shared" si="19"/>
        <v>5</v>
      </c>
      <c r="J145" s="12">
        <f t="shared" si="20"/>
        <v>5.359712230215828</v>
      </c>
      <c r="K145" s="16"/>
      <c r="L145" s="12">
        <f t="shared" si="15"/>
        <v>745</v>
      </c>
      <c r="M145" s="12">
        <f>(($C145)*Einstellungen!$D$15)+((Einstellungen!$D$16*(ROUND(($A145/($C145)),0))^Einstellungen!$D$17)*($C145))</f>
        <v>745</v>
      </c>
      <c r="N145" s="12">
        <f>(($C145+1)*Einstellungen!$D$15)+((Einstellungen!$D$16*(ROUND(($A145/($C145+1)),0))^Einstellungen!$D$17)*($C145+1))</f>
        <v>800</v>
      </c>
      <c r="O145" s="12">
        <f>(($C145+2)*Einstellungen!$D$15)+((Einstellungen!$D$16*(ROUND(($A145/($C145+2)),0))^Einstellungen!$D$17)*($C145+2))</f>
        <v>840</v>
      </c>
      <c r="P145" s="12">
        <f>(($C145+3)*Einstellungen!$D$15)+((Einstellungen!$D$16*(ROUND(($A145/($C145+3)),0))^Einstellungen!$D$17)*($C145+3))</f>
        <v>900</v>
      </c>
      <c r="Q145" s="12">
        <f t="shared" si="16"/>
        <v>745</v>
      </c>
    </row>
    <row r="146" spans="1:17" ht="12.75">
      <c r="A146" s="11">
        <v>140</v>
      </c>
      <c r="B146" s="11">
        <f>IF(A146/Einstellungen!D$14-INT(A146/Einstellungen!D$14)=0,"Grenze","")</f>
      </c>
      <c r="C146" s="11">
        <f>COUNTIF(B$6:B145,"Grenze")</f>
        <v>1</v>
      </c>
      <c r="D146" s="12">
        <f>(INT((A146-1)/Einstellungen!D$14)+1)*Einstellungen!D$15</f>
        <v>50</v>
      </c>
      <c r="E146" s="12">
        <f>(Einstellungen!D$16*(A146-INT(A146/Einstellungen!D$14)*Einstellungen!D$14)^Einstellungen!D$17)+(INT(A146/Einstellungen!D$14)*(Einstellungen!D$16*Einstellungen!D$14^Einstellungen!D$17))</f>
        <v>700</v>
      </c>
      <c r="F146" s="12">
        <f t="shared" si="14"/>
        <v>750</v>
      </c>
      <c r="G146" s="12">
        <f t="shared" si="17"/>
        <v>5</v>
      </c>
      <c r="H146" s="12">
        <f t="shared" si="18"/>
        <v>0.35714285714285715</v>
      </c>
      <c r="I146" s="12">
        <f t="shared" si="19"/>
        <v>5</v>
      </c>
      <c r="J146" s="12">
        <f t="shared" si="20"/>
        <v>5.357142857142857</v>
      </c>
      <c r="K146" s="16"/>
      <c r="L146" s="12">
        <f t="shared" si="15"/>
        <v>750</v>
      </c>
      <c r="M146" s="12">
        <f>(($C146)*Einstellungen!$D$15)+((Einstellungen!$D$16*(ROUND(($A146/($C146)),0))^Einstellungen!$D$17)*($C146))</f>
        <v>750</v>
      </c>
      <c r="N146" s="12">
        <f>(($C146+1)*Einstellungen!$D$15)+((Einstellungen!$D$16*(ROUND(($A146/($C146+1)),0))^Einstellungen!$D$17)*($C146+1))</f>
        <v>800</v>
      </c>
      <c r="O146" s="12">
        <f>(($C146+2)*Einstellungen!$D$15)+((Einstellungen!$D$16*(ROUND(($A146/($C146+2)),0))^Einstellungen!$D$17)*($C146+2))</f>
        <v>855</v>
      </c>
      <c r="P146" s="12">
        <f>(($C146+3)*Einstellungen!$D$15)+((Einstellungen!$D$16*(ROUND(($A146/($C146+3)),0))^Einstellungen!$D$17)*($C146+3))</f>
        <v>900</v>
      </c>
      <c r="Q146" s="12">
        <f t="shared" si="16"/>
        <v>750</v>
      </c>
    </row>
    <row r="147" spans="1:17" ht="12.75">
      <c r="A147" s="11">
        <v>141</v>
      </c>
      <c r="B147" s="11">
        <f>IF(A147/Einstellungen!D$14-INT(A147/Einstellungen!D$14)=0,"Grenze","")</f>
      </c>
      <c r="C147" s="11">
        <f>COUNTIF(B$6:B146,"Grenze")</f>
        <v>1</v>
      </c>
      <c r="D147" s="12">
        <f>(INT((A147-1)/Einstellungen!D$14)+1)*Einstellungen!D$15</f>
        <v>50</v>
      </c>
      <c r="E147" s="12">
        <f>(Einstellungen!D$16*(A147-INT(A147/Einstellungen!D$14)*Einstellungen!D$14)^Einstellungen!D$17)+(INT(A147/Einstellungen!D$14)*(Einstellungen!D$16*Einstellungen!D$14^Einstellungen!D$17))</f>
        <v>705</v>
      </c>
      <c r="F147" s="12">
        <f t="shared" si="14"/>
        <v>755</v>
      </c>
      <c r="G147" s="12">
        <f t="shared" si="17"/>
        <v>5</v>
      </c>
      <c r="H147" s="12">
        <f t="shared" si="18"/>
        <v>0.3546099290780142</v>
      </c>
      <c r="I147" s="12">
        <f t="shared" si="19"/>
        <v>5</v>
      </c>
      <c r="J147" s="12">
        <f t="shared" si="20"/>
        <v>5.3546099290780145</v>
      </c>
      <c r="K147" s="16"/>
      <c r="L147" s="12">
        <f t="shared" si="15"/>
        <v>755</v>
      </c>
      <c r="M147" s="12">
        <f>(($C147)*Einstellungen!$D$15)+((Einstellungen!$D$16*(ROUND(($A147/($C147)),0))^Einstellungen!$D$17)*($C147))</f>
        <v>755</v>
      </c>
      <c r="N147" s="12">
        <f>(($C147+1)*Einstellungen!$D$15)+((Einstellungen!$D$16*(ROUND(($A147/($C147+1)),0))^Einstellungen!$D$17)*($C147+1))</f>
        <v>810</v>
      </c>
      <c r="O147" s="12">
        <f>(($C147+2)*Einstellungen!$D$15)+((Einstellungen!$D$16*(ROUND(($A147/($C147+2)),0))^Einstellungen!$D$17)*($C147+2))</f>
        <v>855</v>
      </c>
      <c r="P147" s="12">
        <f>(($C147+3)*Einstellungen!$D$15)+((Einstellungen!$D$16*(ROUND(($A147/($C147+3)),0))^Einstellungen!$D$17)*($C147+3))</f>
        <v>900</v>
      </c>
      <c r="Q147" s="12">
        <f t="shared" si="16"/>
        <v>755</v>
      </c>
    </row>
    <row r="148" spans="1:17" ht="12.75">
      <c r="A148" s="11">
        <v>142</v>
      </c>
      <c r="B148" s="11">
        <f>IF(A148/Einstellungen!D$14-INT(A148/Einstellungen!D$14)=0,"Grenze","")</f>
      </c>
      <c r="C148" s="11">
        <f>COUNTIF(B$6:B147,"Grenze")</f>
        <v>1</v>
      </c>
      <c r="D148" s="12">
        <f>(INT((A148-1)/Einstellungen!D$14)+1)*Einstellungen!D$15</f>
        <v>50</v>
      </c>
      <c r="E148" s="12">
        <f>(Einstellungen!D$16*(A148-INT(A148/Einstellungen!D$14)*Einstellungen!D$14)^Einstellungen!D$17)+(INT(A148/Einstellungen!D$14)*(Einstellungen!D$16*Einstellungen!D$14^Einstellungen!D$17))</f>
        <v>710</v>
      </c>
      <c r="F148" s="12">
        <f t="shared" si="14"/>
        <v>760</v>
      </c>
      <c r="G148" s="12">
        <f t="shared" si="17"/>
        <v>5</v>
      </c>
      <c r="H148" s="12">
        <f t="shared" si="18"/>
        <v>0.352112676056338</v>
      </c>
      <c r="I148" s="12">
        <f t="shared" si="19"/>
        <v>5</v>
      </c>
      <c r="J148" s="12">
        <f t="shared" si="20"/>
        <v>5.352112676056338</v>
      </c>
      <c r="K148" s="16"/>
      <c r="L148" s="12">
        <f t="shared" si="15"/>
        <v>760</v>
      </c>
      <c r="M148" s="12">
        <f>(($C148)*Einstellungen!$D$15)+((Einstellungen!$D$16*(ROUND(($A148/($C148)),0))^Einstellungen!$D$17)*($C148))</f>
        <v>760</v>
      </c>
      <c r="N148" s="12">
        <f>(($C148+1)*Einstellungen!$D$15)+((Einstellungen!$D$16*(ROUND(($A148/($C148+1)),0))^Einstellungen!$D$17)*($C148+1))</f>
        <v>810</v>
      </c>
      <c r="O148" s="12">
        <f>(($C148+2)*Einstellungen!$D$15)+((Einstellungen!$D$16*(ROUND(($A148/($C148+2)),0))^Einstellungen!$D$17)*($C148+2))</f>
        <v>855</v>
      </c>
      <c r="P148" s="12">
        <f>(($C148+3)*Einstellungen!$D$15)+((Einstellungen!$D$16*(ROUND(($A148/($C148+3)),0))^Einstellungen!$D$17)*($C148+3))</f>
        <v>920</v>
      </c>
      <c r="Q148" s="12">
        <f t="shared" si="16"/>
        <v>760</v>
      </c>
    </row>
    <row r="149" spans="1:17" ht="12.75">
      <c r="A149" s="11">
        <v>143</v>
      </c>
      <c r="B149" s="11">
        <f>IF(A149/Einstellungen!D$14-INT(A149/Einstellungen!D$14)=0,"Grenze","")</f>
      </c>
      <c r="C149" s="11">
        <f>COUNTIF(B$6:B148,"Grenze")</f>
        <v>1</v>
      </c>
      <c r="D149" s="12">
        <f>(INT((A149-1)/Einstellungen!D$14)+1)*Einstellungen!D$15</f>
        <v>50</v>
      </c>
      <c r="E149" s="12">
        <f>(Einstellungen!D$16*(A149-INT(A149/Einstellungen!D$14)*Einstellungen!D$14)^Einstellungen!D$17)+(INT(A149/Einstellungen!D$14)*(Einstellungen!D$16*Einstellungen!D$14^Einstellungen!D$17))</f>
        <v>715</v>
      </c>
      <c r="F149" s="12">
        <f t="shared" si="14"/>
        <v>765</v>
      </c>
      <c r="G149" s="12">
        <f t="shared" si="17"/>
        <v>5</v>
      </c>
      <c r="H149" s="12">
        <f t="shared" si="18"/>
        <v>0.34965034965034963</v>
      </c>
      <c r="I149" s="12">
        <f t="shared" si="19"/>
        <v>5</v>
      </c>
      <c r="J149" s="12">
        <f t="shared" si="20"/>
        <v>5.34965034965035</v>
      </c>
      <c r="K149" s="16"/>
      <c r="L149" s="12">
        <f t="shared" si="15"/>
        <v>765</v>
      </c>
      <c r="M149" s="12">
        <f>(($C149)*Einstellungen!$D$15)+((Einstellungen!$D$16*(ROUND(($A149/($C149)),0))^Einstellungen!$D$17)*($C149))</f>
        <v>765</v>
      </c>
      <c r="N149" s="12">
        <f>(($C149+1)*Einstellungen!$D$15)+((Einstellungen!$D$16*(ROUND(($A149/($C149+1)),0))^Einstellungen!$D$17)*($C149+1))</f>
        <v>820</v>
      </c>
      <c r="O149" s="12">
        <f>(($C149+2)*Einstellungen!$D$15)+((Einstellungen!$D$16*(ROUND(($A149/($C149+2)),0))^Einstellungen!$D$17)*($C149+2))</f>
        <v>870</v>
      </c>
      <c r="P149" s="12">
        <f>(($C149+3)*Einstellungen!$D$15)+((Einstellungen!$D$16*(ROUND(($A149/($C149+3)),0))^Einstellungen!$D$17)*($C149+3))</f>
        <v>920</v>
      </c>
      <c r="Q149" s="12">
        <f t="shared" si="16"/>
        <v>765</v>
      </c>
    </row>
    <row r="150" spans="1:17" ht="12.75">
      <c r="A150" s="11">
        <v>144</v>
      </c>
      <c r="B150" s="11">
        <f>IF(A150/Einstellungen!D$14-INT(A150/Einstellungen!D$14)=0,"Grenze","")</f>
      </c>
      <c r="C150" s="11">
        <f>COUNTIF(B$6:B149,"Grenze")</f>
        <v>1</v>
      </c>
      <c r="D150" s="12">
        <f>(INT((A150-1)/Einstellungen!D$14)+1)*Einstellungen!D$15</f>
        <v>50</v>
      </c>
      <c r="E150" s="12">
        <f>(Einstellungen!D$16*(A150-INT(A150/Einstellungen!D$14)*Einstellungen!D$14)^Einstellungen!D$17)+(INT(A150/Einstellungen!D$14)*(Einstellungen!D$16*Einstellungen!D$14^Einstellungen!D$17))</f>
        <v>720</v>
      </c>
      <c r="F150" s="12">
        <f t="shared" si="14"/>
        <v>770</v>
      </c>
      <c r="G150" s="12">
        <f t="shared" si="17"/>
        <v>5</v>
      </c>
      <c r="H150" s="12">
        <f t="shared" si="18"/>
        <v>0.3472222222222222</v>
      </c>
      <c r="I150" s="12">
        <f t="shared" si="19"/>
        <v>5</v>
      </c>
      <c r="J150" s="12">
        <f t="shared" si="20"/>
        <v>5.347222222222222</v>
      </c>
      <c r="K150" s="16"/>
      <c r="L150" s="12">
        <f t="shared" si="15"/>
        <v>770</v>
      </c>
      <c r="M150" s="12">
        <f>(($C150)*Einstellungen!$D$15)+((Einstellungen!$D$16*(ROUND(($A150/($C150)),0))^Einstellungen!$D$17)*($C150))</f>
        <v>770</v>
      </c>
      <c r="N150" s="12">
        <f>(($C150+1)*Einstellungen!$D$15)+((Einstellungen!$D$16*(ROUND(($A150/($C150+1)),0))^Einstellungen!$D$17)*($C150+1))</f>
        <v>820</v>
      </c>
      <c r="O150" s="12">
        <f>(($C150+2)*Einstellungen!$D$15)+((Einstellungen!$D$16*(ROUND(($A150/($C150+2)),0))^Einstellungen!$D$17)*($C150+2))</f>
        <v>870</v>
      </c>
      <c r="P150" s="12">
        <f>(($C150+3)*Einstellungen!$D$15)+((Einstellungen!$D$16*(ROUND(($A150/($C150+3)),0))^Einstellungen!$D$17)*($C150+3))</f>
        <v>920</v>
      </c>
      <c r="Q150" s="12">
        <f t="shared" si="16"/>
        <v>770</v>
      </c>
    </row>
    <row r="151" spans="1:17" ht="12.75">
      <c r="A151" s="11">
        <v>145</v>
      </c>
      <c r="B151" s="11">
        <f>IF(A151/Einstellungen!D$14-INT(A151/Einstellungen!D$14)=0,"Grenze","")</f>
      </c>
      <c r="C151" s="11">
        <f>COUNTIF(B$6:B150,"Grenze")</f>
        <v>1</v>
      </c>
      <c r="D151" s="12">
        <f>(INT((A151-1)/Einstellungen!D$14)+1)*Einstellungen!D$15</f>
        <v>50</v>
      </c>
      <c r="E151" s="12">
        <f>(Einstellungen!D$16*(A151-INT(A151/Einstellungen!D$14)*Einstellungen!D$14)^Einstellungen!D$17)+(INT(A151/Einstellungen!D$14)*(Einstellungen!D$16*Einstellungen!D$14^Einstellungen!D$17))</f>
        <v>725</v>
      </c>
      <c r="F151" s="12">
        <f t="shared" si="14"/>
        <v>775</v>
      </c>
      <c r="G151" s="12">
        <f t="shared" si="17"/>
        <v>5</v>
      </c>
      <c r="H151" s="12">
        <f t="shared" si="18"/>
        <v>0.3448275862068966</v>
      </c>
      <c r="I151" s="12">
        <f t="shared" si="19"/>
        <v>5</v>
      </c>
      <c r="J151" s="12">
        <f t="shared" si="20"/>
        <v>5.344827586206897</v>
      </c>
      <c r="K151" s="16"/>
      <c r="L151" s="12">
        <f t="shared" si="15"/>
        <v>775</v>
      </c>
      <c r="M151" s="12">
        <f>(($C151)*Einstellungen!$D$15)+((Einstellungen!$D$16*(ROUND(($A151/($C151)),0))^Einstellungen!$D$17)*($C151))</f>
        <v>775</v>
      </c>
      <c r="N151" s="12">
        <f>(($C151+1)*Einstellungen!$D$15)+((Einstellungen!$D$16*(ROUND(($A151/($C151+1)),0))^Einstellungen!$D$17)*($C151+1))</f>
        <v>830</v>
      </c>
      <c r="O151" s="12">
        <f>(($C151+2)*Einstellungen!$D$15)+((Einstellungen!$D$16*(ROUND(($A151/($C151+2)),0))^Einstellungen!$D$17)*($C151+2))</f>
        <v>870</v>
      </c>
      <c r="P151" s="12">
        <f>(($C151+3)*Einstellungen!$D$15)+((Einstellungen!$D$16*(ROUND(($A151/($C151+3)),0))^Einstellungen!$D$17)*($C151+3))</f>
        <v>920</v>
      </c>
      <c r="Q151" s="12">
        <f t="shared" si="16"/>
        <v>775</v>
      </c>
    </row>
    <row r="152" spans="1:17" ht="12.75">
      <c r="A152" s="11">
        <v>146</v>
      </c>
      <c r="B152" s="11">
        <f>IF(A152/Einstellungen!D$14-INT(A152/Einstellungen!D$14)=0,"Grenze","")</f>
      </c>
      <c r="C152" s="11">
        <f>COUNTIF(B$6:B151,"Grenze")</f>
        <v>1</v>
      </c>
      <c r="D152" s="12">
        <f>(INT((A152-1)/Einstellungen!D$14)+1)*Einstellungen!D$15</f>
        <v>50</v>
      </c>
      <c r="E152" s="12">
        <f>(Einstellungen!D$16*(A152-INT(A152/Einstellungen!D$14)*Einstellungen!D$14)^Einstellungen!D$17)+(INT(A152/Einstellungen!D$14)*(Einstellungen!D$16*Einstellungen!D$14^Einstellungen!D$17))</f>
        <v>730</v>
      </c>
      <c r="F152" s="12">
        <f t="shared" si="14"/>
        <v>780</v>
      </c>
      <c r="G152" s="12">
        <f t="shared" si="17"/>
        <v>5</v>
      </c>
      <c r="H152" s="12">
        <f t="shared" si="18"/>
        <v>0.3424657534246575</v>
      </c>
      <c r="I152" s="12">
        <f t="shared" si="19"/>
        <v>5</v>
      </c>
      <c r="J152" s="12">
        <f t="shared" si="20"/>
        <v>5.342465753424658</v>
      </c>
      <c r="K152" s="16"/>
      <c r="L152" s="12">
        <f t="shared" si="15"/>
        <v>780</v>
      </c>
      <c r="M152" s="12">
        <f>(($C152)*Einstellungen!$D$15)+((Einstellungen!$D$16*(ROUND(($A152/($C152)),0))^Einstellungen!$D$17)*($C152))</f>
        <v>780</v>
      </c>
      <c r="N152" s="12">
        <f>(($C152+1)*Einstellungen!$D$15)+((Einstellungen!$D$16*(ROUND(($A152/($C152+1)),0))^Einstellungen!$D$17)*($C152+1))</f>
        <v>830</v>
      </c>
      <c r="O152" s="12">
        <f>(($C152+2)*Einstellungen!$D$15)+((Einstellungen!$D$16*(ROUND(($A152/($C152+2)),0))^Einstellungen!$D$17)*($C152+2))</f>
        <v>885</v>
      </c>
      <c r="P152" s="12">
        <f>(($C152+3)*Einstellungen!$D$15)+((Einstellungen!$D$16*(ROUND(($A152/($C152+3)),0))^Einstellungen!$D$17)*($C152+3))</f>
        <v>940</v>
      </c>
      <c r="Q152" s="12">
        <f t="shared" si="16"/>
        <v>780</v>
      </c>
    </row>
    <row r="153" spans="1:17" ht="12.75">
      <c r="A153" s="11">
        <v>147</v>
      </c>
      <c r="B153" s="11">
        <f>IF(A153/Einstellungen!D$14-INT(A153/Einstellungen!D$14)=0,"Grenze","")</f>
      </c>
      <c r="C153" s="11">
        <f>COUNTIF(B$6:B152,"Grenze")</f>
        <v>1</v>
      </c>
      <c r="D153" s="12">
        <f>(INT((A153-1)/Einstellungen!D$14)+1)*Einstellungen!D$15</f>
        <v>50</v>
      </c>
      <c r="E153" s="12">
        <f>(Einstellungen!D$16*(A153-INT(A153/Einstellungen!D$14)*Einstellungen!D$14)^Einstellungen!D$17)+(INT(A153/Einstellungen!D$14)*(Einstellungen!D$16*Einstellungen!D$14^Einstellungen!D$17))</f>
        <v>735</v>
      </c>
      <c r="F153" s="12">
        <f t="shared" si="14"/>
        <v>785</v>
      </c>
      <c r="G153" s="12">
        <f t="shared" si="17"/>
        <v>5</v>
      </c>
      <c r="H153" s="12">
        <f t="shared" si="18"/>
        <v>0.3401360544217687</v>
      </c>
      <c r="I153" s="12">
        <f t="shared" si="19"/>
        <v>5</v>
      </c>
      <c r="J153" s="12">
        <f t="shared" si="20"/>
        <v>5.340136054421769</v>
      </c>
      <c r="K153" s="16"/>
      <c r="L153" s="12">
        <f t="shared" si="15"/>
        <v>785</v>
      </c>
      <c r="M153" s="12">
        <f>(($C153)*Einstellungen!$D$15)+((Einstellungen!$D$16*(ROUND(($A153/($C153)),0))^Einstellungen!$D$17)*($C153))</f>
        <v>785</v>
      </c>
      <c r="N153" s="12">
        <f>(($C153+1)*Einstellungen!$D$15)+((Einstellungen!$D$16*(ROUND(($A153/($C153+1)),0))^Einstellungen!$D$17)*($C153+1))</f>
        <v>840</v>
      </c>
      <c r="O153" s="12">
        <f>(($C153+2)*Einstellungen!$D$15)+((Einstellungen!$D$16*(ROUND(($A153/($C153+2)),0))^Einstellungen!$D$17)*($C153+2))</f>
        <v>885</v>
      </c>
      <c r="P153" s="12">
        <f>(($C153+3)*Einstellungen!$D$15)+((Einstellungen!$D$16*(ROUND(($A153/($C153+3)),0))^Einstellungen!$D$17)*($C153+3))</f>
        <v>940</v>
      </c>
      <c r="Q153" s="12">
        <f t="shared" si="16"/>
        <v>785</v>
      </c>
    </row>
    <row r="154" spans="1:17" ht="12.75">
      <c r="A154" s="11">
        <v>148</v>
      </c>
      <c r="B154" s="11">
        <f>IF(A154/Einstellungen!D$14-INT(A154/Einstellungen!D$14)=0,"Grenze","")</f>
      </c>
      <c r="C154" s="11">
        <f>COUNTIF(B$6:B153,"Grenze")</f>
        <v>1</v>
      </c>
      <c r="D154" s="12">
        <f>(INT((A154-1)/Einstellungen!D$14)+1)*Einstellungen!D$15</f>
        <v>50</v>
      </c>
      <c r="E154" s="12">
        <f>(Einstellungen!D$16*(A154-INT(A154/Einstellungen!D$14)*Einstellungen!D$14)^Einstellungen!D$17)+(INT(A154/Einstellungen!D$14)*(Einstellungen!D$16*Einstellungen!D$14^Einstellungen!D$17))</f>
        <v>740</v>
      </c>
      <c r="F154" s="12">
        <f t="shared" si="14"/>
        <v>790</v>
      </c>
      <c r="G154" s="12">
        <f t="shared" si="17"/>
        <v>5</v>
      </c>
      <c r="H154" s="12">
        <f t="shared" si="18"/>
        <v>0.33783783783783783</v>
      </c>
      <c r="I154" s="12">
        <f t="shared" si="19"/>
        <v>5</v>
      </c>
      <c r="J154" s="12">
        <f t="shared" si="20"/>
        <v>5.337837837837838</v>
      </c>
      <c r="K154" s="16"/>
      <c r="L154" s="12">
        <f t="shared" si="15"/>
        <v>790</v>
      </c>
      <c r="M154" s="12">
        <f>(($C154)*Einstellungen!$D$15)+((Einstellungen!$D$16*(ROUND(($A154/($C154)),0))^Einstellungen!$D$17)*($C154))</f>
        <v>790</v>
      </c>
      <c r="N154" s="12">
        <f>(($C154+1)*Einstellungen!$D$15)+((Einstellungen!$D$16*(ROUND(($A154/($C154+1)),0))^Einstellungen!$D$17)*($C154+1))</f>
        <v>840</v>
      </c>
      <c r="O154" s="12">
        <f>(($C154+2)*Einstellungen!$D$15)+((Einstellungen!$D$16*(ROUND(($A154/($C154+2)),0))^Einstellungen!$D$17)*($C154+2))</f>
        <v>885</v>
      </c>
      <c r="P154" s="12">
        <f>(($C154+3)*Einstellungen!$D$15)+((Einstellungen!$D$16*(ROUND(($A154/($C154+3)),0))^Einstellungen!$D$17)*($C154+3))</f>
        <v>940</v>
      </c>
      <c r="Q154" s="12">
        <f t="shared" si="16"/>
        <v>790</v>
      </c>
    </row>
    <row r="155" spans="1:17" ht="12.75">
      <c r="A155" s="11">
        <v>149</v>
      </c>
      <c r="B155" s="11">
        <f>IF(A155/Einstellungen!D$14-INT(A155/Einstellungen!D$14)=0,"Grenze","")</f>
      </c>
      <c r="C155" s="11">
        <f>COUNTIF(B$6:B154,"Grenze")</f>
        <v>1</v>
      </c>
      <c r="D155" s="12">
        <f>(INT((A155-1)/Einstellungen!D$14)+1)*Einstellungen!D$15</f>
        <v>50</v>
      </c>
      <c r="E155" s="12">
        <f>(Einstellungen!D$16*(A155-INT(A155/Einstellungen!D$14)*Einstellungen!D$14)^Einstellungen!D$17)+(INT(A155/Einstellungen!D$14)*(Einstellungen!D$16*Einstellungen!D$14^Einstellungen!D$17))</f>
        <v>745</v>
      </c>
      <c r="F155" s="12">
        <f t="shared" si="14"/>
        <v>795</v>
      </c>
      <c r="G155" s="12">
        <f t="shared" si="17"/>
        <v>5</v>
      </c>
      <c r="H155" s="12">
        <f t="shared" si="18"/>
        <v>0.33557046979865773</v>
      </c>
      <c r="I155" s="12">
        <f t="shared" si="19"/>
        <v>5</v>
      </c>
      <c r="J155" s="12">
        <f t="shared" si="20"/>
        <v>5.3355704697986575</v>
      </c>
      <c r="K155" s="16"/>
      <c r="L155" s="12">
        <f t="shared" si="15"/>
        <v>795</v>
      </c>
      <c r="M155" s="12">
        <f>(($C155)*Einstellungen!$D$15)+((Einstellungen!$D$16*(ROUND(($A155/($C155)),0))^Einstellungen!$D$17)*($C155))</f>
        <v>795</v>
      </c>
      <c r="N155" s="12">
        <f>(($C155+1)*Einstellungen!$D$15)+((Einstellungen!$D$16*(ROUND(($A155/($C155+1)),0))^Einstellungen!$D$17)*($C155+1))</f>
        <v>850</v>
      </c>
      <c r="O155" s="12">
        <f>(($C155+2)*Einstellungen!$D$15)+((Einstellungen!$D$16*(ROUND(($A155/($C155+2)),0))^Einstellungen!$D$17)*($C155+2))</f>
        <v>900</v>
      </c>
      <c r="P155" s="12">
        <f>(($C155+3)*Einstellungen!$D$15)+((Einstellungen!$D$16*(ROUND(($A155/($C155+3)),0))^Einstellungen!$D$17)*($C155+3))</f>
        <v>940</v>
      </c>
      <c r="Q155" s="12">
        <f t="shared" si="16"/>
        <v>795</v>
      </c>
    </row>
    <row r="156" spans="1:17" ht="12.75">
      <c r="A156" s="11">
        <v>150</v>
      </c>
      <c r="B156" s="11">
        <f>IF(A156/Einstellungen!D$14-INT(A156/Einstellungen!D$14)=0,"Grenze","")</f>
      </c>
      <c r="C156" s="11">
        <f>COUNTIF(B$6:B155,"Grenze")</f>
        <v>1</v>
      </c>
      <c r="D156" s="12">
        <f>(INT((A156-1)/Einstellungen!D$14)+1)*Einstellungen!D$15</f>
        <v>50</v>
      </c>
      <c r="E156" s="12">
        <f>(Einstellungen!D$16*(A156-INT(A156/Einstellungen!D$14)*Einstellungen!D$14)^Einstellungen!D$17)+(INT(A156/Einstellungen!D$14)*(Einstellungen!D$16*Einstellungen!D$14^Einstellungen!D$17))</f>
        <v>750</v>
      </c>
      <c r="F156" s="12">
        <f t="shared" si="14"/>
        <v>800</v>
      </c>
      <c r="G156" s="12">
        <f t="shared" si="17"/>
        <v>5</v>
      </c>
      <c r="H156" s="12">
        <f t="shared" si="18"/>
        <v>0.3333333333333333</v>
      </c>
      <c r="I156" s="12">
        <f t="shared" si="19"/>
        <v>5</v>
      </c>
      <c r="J156" s="12">
        <f t="shared" si="20"/>
        <v>5.333333333333333</v>
      </c>
      <c r="K156" s="16"/>
      <c r="L156" s="12">
        <f t="shared" si="15"/>
        <v>800</v>
      </c>
      <c r="M156" s="12">
        <f>(($C156)*Einstellungen!$D$15)+((Einstellungen!$D$16*(ROUND(($A156/($C156)),0))^Einstellungen!$D$17)*($C156))</f>
        <v>800</v>
      </c>
      <c r="N156" s="12">
        <f>(($C156+1)*Einstellungen!$D$15)+((Einstellungen!$D$16*(ROUND(($A156/($C156+1)),0))^Einstellungen!$D$17)*($C156+1))</f>
        <v>850</v>
      </c>
      <c r="O156" s="12">
        <f>(($C156+2)*Einstellungen!$D$15)+((Einstellungen!$D$16*(ROUND(($A156/($C156+2)),0))^Einstellungen!$D$17)*($C156+2))</f>
        <v>900</v>
      </c>
      <c r="P156" s="12">
        <f>(($C156+3)*Einstellungen!$D$15)+((Einstellungen!$D$16*(ROUND(($A156/($C156+3)),0))^Einstellungen!$D$17)*($C156+3))</f>
        <v>960</v>
      </c>
      <c r="Q156" s="12">
        <f t="shared" si="16"/>
        <v>800</v>
      </c>
    </row>
    <row r="157" spans="1:17" ht="12.75">
      <c r="A157" s="11">
        <v>151</v>
      </c>
      <c r="B157" s="11">
        <f>IF(A157/Einstellungen!D$14-INT(A157/Einstellungen!D$14)=0,"Grenze","")</f>
      </c>
      <c r="C157" s="11">
        <f>COUNTIF(B$6:B156,"Grenze")</f>
        <v>1</v>
      </c>
      <c r="D157" s="12">
        <f>(INT((A157-1)/Einstellungen!D$14)+1)*Einstellungen!D$15</f>
        <v>50</v>
      </c>
      <c r="E157" s="12">
        <f>(Einstellungen!D$16*(A157-INT(A157/Einstellungen!D$14)*Einstellungen!D$14)^Einstellungen!D$17)+(INT(A157/Einstellungen!D$14)*(Einstellungen!D$16*Einstellungen!D$14^Einstellungen!D$17))</f>
        <v>755</v>
      </c>
      <c r="F157" s="12">
        <f t="shared" si="14"/>
        <v>805</v>
      </c>
      <c r="G157" s="12">
        <f t="shared" si="17"/>
        <v>5</v>
      </c>
      <c r="H157" s="12">
        <f t="shared" si="18"/>
        <v>0.33112582781456956</v>
      </c>
      <c r="I157" s="12">
        <f t="shared" si="19"/>
        <v>5</v>
      </c>
      <c r="J157" s="12">
        <f t="shared" si="20"/>
        <v>5.33112582781457</v>
      </c>
      <c r="K157" s="16"/>
      <c r="L157" s="12">
        <f t="shared" si="15"/>
        <v>805</v>
      </c>
      <c r="M157" s="12">
        <f>(($C157)*Einstellungen!$D$15)+((Einstellungen!$D$16*(ROUND(($A157/($C157)),0))^Einstellungen!$D$17)*($C157))</f>
        <v>805</v>
      </c>
      <c r="N157" s="12">
        <f>(($C157+1)*Einstellungen!$D$15)+((Einstellungen!$D$16*(ROUND(($A157/($C157+1)),0))^Einstellungen!$D$17)*($C157+1))</f>
        <v>860</v>
      </c>
      <c r="O157" s="12">
        <f>(($C157+2)*Einstellungen!$D$15)+((Einstellungen!$D$16*(ROUND(($A157/($C157+2)),0))^Einstellungen!$D$17)*($C157+2))</f>
        <v>900</v>
      </c>
      <c r="P157" s="12">
        <f>(($C157+3)*Einstellungen!$D$15)+((Einstellungen!$D$16*(ROUND(($A157/($C157+3)),0))^Einstellungen!$D$17)*($C157+3))</f>
        <v>960</v>
      </c>
      <c r="Q157" s="12">
        <f t="shared" si="16"/>
        <v>805</v>
      </c>
    </row>
    <row r="158" spans="1:17" ht="12.75">
      <c r="A158" s="11">
        <v>152</v>
      </c>
      <c r="B158" s="11">
        <f>IF(A158/Einstellungen!D$14-INT(A158/Einstellungen!D$14)=0,"Grenze","")</f>
      </c>
      <c r="C158" s="11">
        <f>COUNTIF(B$6:B157,"Grenze")</f>
        <v>1</v>
      </c>
      <c r="D158" s="12">
        <f>(INT((A158-1)/Einstellungen!D$14)+1)*Einstellungen!D$15</f>
        <v>50</v>
      </c>
      <c r="E158" s="12">
        <f>(Einstellungen!D$16*(A158-INT(A158/Einstellungen!D$14)*Einstellungen!D$14)^Einstellungen!D$17)+(INT(A158/Einstellungen!D$14)*(Einstellungen!D$16*Einstellungen!D$14^Einstellungen!D$17))</f>
        <v>760</v>
      </c>
      <c r="F158" s="12">
        <f t="shared" si="14"/>
        <v>810</v>
      </c>
      <c r="G158" s="12">
        <f t="shared" si="17"/>
        <v>5</v>
      </c>
      <c r="H158" s="12">
        <f t="shared" si="18"/>
        <v>0.32894736842105265</v>
      </c>
      <c r="I158" s="12">
        <f t="shared" si="19"/>
        <v>5</v>
      </c>
      <c r="J158" s="12">
        <f t="shared" si="20"/>
        <v>5.328947368421052</v>
      </c>
      <c r="K158" s="16"/>
      <c r="L158" s="12">
        <f t="shared" si="15"/>
        <v>810</v>
      </c>
      <c r="M158" s="12">
        <f>(($C158)*Einstellungen!$D$15)+((Einstellungen!$D$16*(ROUND(($A158/($C158)),0))^Einstellungen!$D$17)*($C158))</f>
        <v>810</v>
      </c>
      <c r="N158" s="12">
        <f>(($C158+1)*Einstellungen!$D$15)+((Einstellungen!$D$16*(ROUND(($A158/($C158+1)),0))^Einstellungen!$D$17)*($C158+1))</f>
        <v>860</v>
      </c>
      <c r="O158" s="12">
        <f>(($C158+2)*Einstellungen!$D$15)+((Einstellungen!$D$16*(ROUND(($A158/($C158+2)),0))^Einstellungen!$D$17)*($C158+2))</f>
        <v>915</v>
      </c>
      <c r="P158" s="12">
        <f>(($C158+3)*Einstellungen!$D$15)+((Einstellungen!$D$16*(ROUND(($A158/($C158+3)),0))^Einstellungen!$D$17)*($C158+3))</f>
        <v>960</v>
      </c>
      <c r="Q158" s="12">
        <f t="shared" si="16"/>
        <v>810</v>
      </c>
    </row>
    <row r="159" spans="1:17" ht="12.75">
      <c r="A159" s="11">
        <v>153</v>
      </c>
      <c r="B159" s="11">
        <f>IF(A159/Einstellungen!D$14-INT(A159/Einstellungen!D$14)=0,"Grenze","")</f>
      </c>
      <c r="C159" s="11">
        <f>COUNTIF(B$6:B158,"Grenze")</f>
        <v>1</v>
      </c>
      <c r="D159" s="12">
        <f>(INT((A159-1)/Einstellungen!D$14)+1)*Einstellungen!D$15</f>
        <v>50</v>
      </c>
      <c r="E159" s="12">
        <f>(Einstellungen!D$16*(A159-INT(A159/Einstellungen!D$14)*Einstellungen!D$14)^Einstellungen!D$17)+(INT(A159/Einstellungen!D$14)*(Einstellungen!D$16*Einstellungen!D$14^Einstellungen!D$17))</f>
        <v>765</v>
      </c>
      <c r="F159" s="12">
        <f t="shared" si="14"/>
        <v>815</v>
      </c>
      <c r="G159" s="12">
        <f t="shared" si="17"/>
        <v>5</v>
      </c>
      <c r="H159" s="12">
        <f t="shared" si="18"/>
        <v>0.32679738562091504</v>
      </c>
      <c r="I159" s="12">
        <f t="shared" si="19"/>
        <v>5</v>
      </c>
      <c r="J159" s="12">
        <f t="shared" si="20"/>
        <v>5.326797385620915</v>
      </c>
      <c r="K159" s="16"/>
      <c r="L159" s="12">
        <f t="shared" si="15"/>
        <v>815</v>
      </c>
      <c r="M159" s="12">
        <f>(($C159)*Einstellungen!$D$15)+((Einstellungen!$D$16*(ROUND(($A159/($C159)),0))^Einstellungen!$D$17)*($C159))</f>
        <v>815</v>
      </c>
      <c r="N159" s="12">
        <f>(($C159+1)*Einstellungen!$D$15)+((Einstellungen!$D$16*(ROUND(($A159/($C159+1)),0))^Einstellungen!$D$17)*($C159+1))</f>
        <v>870</v>
      </c>
      <c r="O159" s="12">
        <f>(($C159+2)*Einstellungen!$D$15)+((Einstellungen!$D$16*(ROUND(($A159/($C159+2)),0))^Einstellungen!$D$17)*($C159+2))</f>
        <v>915</v>
      </c>
      <c r="P159" s="12">
        <f>(($C159+3)*Einstellungen!$D$15)+((Einstellungen!$D$16*(ROUND(($A159/($C159+3)),0))^Einstellungen!$D$17)*($C159+3))</f>
        <v>960</v>
      </c>
      <c r="Q159" s="12">
        <f t="shared" si="16"/>
        <v>815</v>
      </c>
    </row>
    <row r="160" spans="1:17" ht="12.75">
      <c r="A160" s="11">
        <v>154</v>
      </c>
      <c r="B160" s="11">
        <f>IF(A160/Einstellungen!D$14-INT(A160/Einstellungen!D$14)=0,"Grenze","")</f>
      </c>
      <c r="C160" s="11">
        <f>COUNTIF(B$6:B159,"Grenze")</f>
        <v>1</v>
      </c>
      <c r="D160" s="12">
        <f>(INT((A160-1)/Einstellungen!D$14)+1)*Einstellungen!D$15</f>
        <v>50</v>
      </c>
      <c r="E160" s="12">
        <f>(Einstellungen!D$16*(A160-INT(A160/Einstellungen!D$14)*Einstellungen!D$14)^Einstellungen!D$17)+(INT(A160/Einstellungen!D$14)*(Einstellungen!D$16*Einstellungen!D$14^Einstellungen!D$17))</f>
        <v>770</v>
      </c>
      <c r="F160" s="12">
        <f t="shared" si="14"/>
        <v>820</v>
      </c>
      <c r="G160" s="12">
        <f t="shared" si="17"/>
        <v>5</v>
      </c>
      <c r="H160" s="12">
        <f t="shared" si="18"/>
        <v>0.3246753246753247</v>
      </c>
      <c r="I160" s="12">
        <f t="shared" si="19"/>
        <v>5</v>
      </c>
      <c r="J160" s="12">
        <f t="shared" si="20"/>
        <v>5.324675324675325</v>
      </c>
      <c r="K160" s="16"/>
      <c r="L160" s="12">
        <f t="shared" si="15"/>
        <v>820</v>
      </c>
      <c r="M160" s="12">
        <f>(($C160)*Einstellungen!$D$15)+((Einstellungen!$D$16*(ROUND(($A160/($C160)),0))^Einstellungen!$D$17)*($C160))</f>
        <v>820</v>
      </c>
      <c r="N160" s="12">
        <f>(($C160+1)*Einstellungen!$D$15)+((Einstellungen!$D$16*(ROUND(($A160/($C160+1)),0))^Einstellungen!$D$17)*($C160+1))</f>
        <v>870</v>
      </c>
      <c r="O160" s="12">
        <f>(($C160+2)*Einstellungen!$D$15)+((Einstellungen!$D$16*(ROUND(($A160/($C160+2)),0))^Einstellungen!$D$17)*($C160+2))</f>
        <v>915</v>
      </c>
      <c r="P160" s="12">
        <f>(($C160+3)*Einstellungen!$D$15)+((Einstellungen!$D$16*(ROUND(($A160/($C160+3)),0))^Einstellungen!$D$17)*($C160+3))</f>
        <v>980</v>
      </c>
      <c r="Q160" s="12">
        <f t="shared" si="16"/>
        <v>820</v>
      </c>
    </row>
    <row r="161" spans="1:17" ht="12.75">
      <c r="A161" s="11">
        <v>155</v>
      </c>
      <c r="B161" s="11">
        <f>IF(A161/Einstellungen!D$14-INT(A161/Einstellungen!D$14)=0,"Grenze","")</f>
      </c>
      <c r="C161" s="11">
        <f>COUNTIF(B$6:B160,"Grenze")</f>
        <v>1</v>
      </c>
      <c r="D161" s="12">
        <f>(INT((A161-1)/Einstellungen!D$14)+1)*Einstellungen!D$15</f>
        <v>50</v>
      </c>
      <c r="E161" s="12">
        <f>(Einstellungen!D$16*(A161-INT(A161/Einstellungen!D$14)*Einstellungen!D$14)^Einstellungen!D$17)+(INT(A161/Einstellungen!D$14)*(Einstellungen!D$16*Einstellungen!D$14^Einstellungen!D$17))</f>
        <v>775</v>
      </c>
      <c r="F161" s="12">
        <f t="shared" si="14"/>
        <v>825</v>
      </c>
      <c r="G161" s="12">
        <f t="shared" si="17"/>
        <v>5</v>
      </c>
      <c r="H161" s="12">
        <f t="shared" si="18"/>
        <v>0.3225806451612903</v>
      </c>
      <c r="I161" s="12">
        <f t="shared" si="19"/>
        <v>5</v>
      </c>
      <c r="J161" s="12">
        <f t="shared" si="20"/>
        <v>5.32258064516129</v>
      </c>
      <c r="K161" s="16"/>
      <c r="L161" s="12">
        <f t="shared" si="15"/>
        <v>825</v>
      </c>
      <c r="M161" s="12">
        <f>(($C161)*Einstellungen!$D$15)+((Einstellungen!$D$16*(ROUND(($A161/($C161)),0))^Einstellungen!$D$17)*($C161))</f>
        <v>825</v>
      </c>
      <c r="N161" s="12">
        <f>(($C161+1)*Einstellungen!$D$15)+((Einstellungen!$D$16*(ROUND(($A161/($C161+1)),0))^Einstellungen!$D$17)*($C161+1))</f>
        <v>880</v>
      </c>
      <c r="O161" s="12">
        <f>(($C161+2)*Einstellungen!$D$15)+((Einstellungen!$D$16*(ROUND(($A161/($C161+2)),0))^Einstellungen!$D$17)*($C161+2))</f>
        <v>930</v>
      </c>
      <c r="P161" s="12">
        <f>(($C161+3)*Einstellungen!$D$15)+((Einstellungen!$D$16*(ROUND(($A161/($C161+3)),0))^Einstellungen!$D$17)*($C161+3))</f>
        <v>980</v>
      </c>
      <c r="Q161" s="12">
        <f t="shared" si="16"/>
        <v>825</v>
      </c>
    </row>
    <row r="162" spans="1:17" ht="12.75">
      <c r="A162" s="11">
        <v>156</v>
      </c>
      <c r="B162" s="11">
        <f>IF(A162/Einstellungen!D$14-INT(A162/Einstellungen!D$14)=0,"Grenze","")</f>
      </c>
      <c r="C162" s="11">
        <f>COUNTIF(B$6:B161,"Grenze")</f>
        <v>1</v>
      </c>
      <c r="D162" s="12">
        <f>(INT((A162-1)/Einstellungen!D$14)+1)*Einstellungen!D$15</f>
        <v>50</v>
      </c>
      <c r="E162" s="12">
        <f>(Einstellungen!D$16*(A162-INT(A162/Einstellungen!D$14)*Einstellungen!D$14)^Einstellungen!D$17)+(INT(A162/Einstellungen!D$14)*(Einstellungen!D$16*Einstellungen!D$14^Einstellungen!D$17))</f>
        <v>780</v>
      </c>
      <c r="F162" s="12">
        <f t="shared" si="14"/>
        <v>830</v>
      </c>
      <c r="G162" s="12">
        <f t="shared" si="17"/>
        <v>5</v>
      </c>
      <c r="H162" s="12">
        <f t="shared" si="18"/>
        <v>0.32051282051282054</v>
      </c>
      <c r="I162" s="12">
        <f t="shared" si="19"/>
        <v>5</v>
      </c>
      <c r="J162" s="12">
        <f t="shared" si="20"/>
        <v>5.32051282051282</v>
      </c>
      <c r="K162" s="16"/>
      <c r="L162" s="12">
        <f t="shared" si="15"/>
        <v>830</v>
      </c>
      <c r="M162" s="12">
        <f>(($C162)*Einstellungen!$D$15)+((Einstellungen!$D$16*(ROUND(($A162/($C162)),0))^Einstellungen!$D$17)*($C162))</f>
        <v>830</v>
      </c>
      <c r="N162" s="12">
        <f>(($C162+1)*Einstellungen!$D$15)+((Einstellungen!$D$16*(ROUND(($A162/($C162+1)),0))^Einstellungen!$D$17)*($C162+1))</f>
        <v>880</v>
      </c>
      <c r="O162" s="12">
        <f>(($C162+2)*Einstellungen!$D$15)+((Einstellungen!$D$16*(ROUND(($A162/($C162+2)),0))^Einstellungen!$D$17)*($C162+2))</f>
        <v>930</v>
      </c>
      <c r="P162" s="12">
        <f>(($C162+3)*Einstellungen!$D$15)+((Einstellungen!$D$16*(ROUND(($A162/($C162+3)),0))^Einstellungen!$D$17)*($C162+3))</f>
        <v>980</v>
      </c>
      <c r="Q162" s="12">
        <f t="shared" si="16"/>
        <v>830</v>
      </c>
    </row>
    <row r="163" spans="1:17" ht="12.75">
      <c r="A163" s="11">
        <v>157</v>
      </c>
      <c r="B163" s="11">
        <f>IF(A163/Einstellungen!D$14-INT(A163/Einstellungen!D$14)=0,"Grenze","")</f>
      </c>
      <c r="C163" s="11">
        <f>COUNTIF(B$6:B162,"Grenze")</f>
        <v>1</v>
      </c>
      <c r="D163" s="12">
        <f>(INT((A163-1)/Einstellungen!D$14)+1)*Einstellungen!D$15</f>
        <v>50</v>
      </c>
      <c r="E163" s="12">
        <f>(Einstellungen!D$16*(A163-INT(A163/Einstellungen!D$14)*Einstellungen!D$14)^Einstellungen!D$17)+(INT(A163/Einstellungen!D$14)*(Einstellungen!D$16*Einstellungen!D$14^Einstellungen!D$17))</f>
        <v>785</v>
      </c>
      <c r="F163" s="12">
        <f t="shared" si="14"/>
        <v>835</v>
      </c>
      <c r="G163" s="12">
        <f t="shared" si="17"/>
        <v>5</v>
      </c>
      <c r="H163" s="12">
        <f t="shared" si="18"/>
        <v>0.3184713375796178</v>
      </c>
      <c r="I163" s="12">
        <f t="shared" si="19"/>
        <v>5</v>
      </c>
      <c r="J163" s="12">
        <f t="shared" si="20"/>
        <v>5.318471337579618</v>
      </c>
      <c r="K163" s="16"/>
      <c r="L163" s="12">
        <f t="shared" si="15"/>
        <v>835</v>
      </c>
      <c r="M163" s="12">
        <f>(($C163)*Einstellungen!$D$15)+((Einstellungen!$D$16*(ROUND(($A163/($C163)),0))^Einstellungen!$D$17)*($C163))</f>
        <v>835</v>
      </c>
      <c r="N163" s="12">
        <f>(($C163+1)*Einstellungen!$D$15)+((Einstellungen!$D$16*(ROUND(($A163/($C163+1)),0))^Einstellungen!$D$17)*($C163+1))</f>
        <v>890</v>
      </c>
      <c r="O163" s="12">
        <f>(($C163+2)*Einstellungen!$D$15)+((Einstellungen!$D$16*(ROUND(($A163/($C163+2)),0))^Einstellungen!$D$17)*($C163+2))</f>
        <v>930</v>
      </c>
      <c r="P163" s="12">
        <f>(($C163+3)*Einstellungen!$D$15)+((Einstellungen!$D$16*(ROUND(($A163/($C163+3)),0))^Einstellungen!$D$17)*($C163+3))</f>
        <v>980</v>
      </c>
      <c r="Q163" s="12">
        <f t="shared" si="16"/>
        <v>835</v>
      </c>
    </row>
    <row r="164" spans="1:17" ht="12.75">
      <c r="A164" s="11">
        <v>158</v>
      </c>
      <c r="B164" s="11">
        <f>IF(A164/Einstellungen!D$14-INT(A164/Einstellungen!D$14)=0,"Grenze","")</f>
      </c>
      <c r="C164" s="11">
        <f>COUNTIF(B$6:B163,"Grenze")</f>
        <v>1</v>
      </c>
      <c r="D164" s="12">
        <f>(INT((A164-1)/Einstellungen!D$14)+1)*Einstellungen!D$15</f>
        <v>50</v>
      </c>
      <c r="E164" s="12">
        <f>(Einstellungen!D$16*(A164-INT(A164/Einstellungen!D$14)*Einstellungen!D$14)^Einstellungen!D$17)+(INT(A164/Einstellungen!D$14)*(Einstellungen!D$16*Einstellungen!D$14^Einstellungen!D$17))</f>
        <v>790</v>
      </c>
      <c r="F164" s="12">
        <f t="shared" si="14"/>
        <v>840</v>
      </c>
      <c r="G164" s="12">
        <f t="shared" si="17"/>
        <v>5</v>
      </c>
      <c r="H164" s="12">
        <f t="shared" si="18"/>
        <v>0.31645569620253167</v>
      </c>
      <c r="I164" s="12">
        <f t="shared" si="19"/>
        <v>5</v>
      </c>
      <c r="J164" s="12">
        <f t="shared" si="20"/>
        <v>5.3164556962025316</v>
      </c>
      <c r="K164" s="16"/>
      <c r="L164" s="12">
        <f t="shared" si="15"/>
        <v>840</v>
      </c>
      <c r="M164" s="12">
        <f>(($C164)*Einstellungen!$D$15)+((Einstellungen!$D$16*(ROUND(($A164/($C164)),0))^Einstellungen!$D$17)*($C164))</f>
        <v>840</v>
      </c>
      <c r="N164" s="12">
        <f>(($C164+1)*Einstellungen!$D$15)+((Einstellungen!$D$16*(ROUND(($A164/($C164+1)),0))^Einstellungen!$D$17)*($C164+1))</f>
        <v>890</v>
      </c>
      <c r="O164" s="12">
        <f>(($C164+2)*Einstellungen!$D$15)+((Einstellungen!$D$16*(ROUND(($A164/($C164+2)),0))^Einstellungen!$D$17)*($C164+2))</f>
        <v>945</v>
      </c>
      <c r="P164" s="12">
        <f>(($C164+3)*Einstellungen!$D$15)+((Einstellungen!$D$16*(ROUND(($A164/($C164+3)),0))^Einstellungen!$D$17)*($C164+3))</f>
        <v>1000</v>
      </c>
      <c r="Q164" s="12">
        <f t="shared" si="16"/>
        <v>840</v>
      </c>
    </row>
    <row r="165" spans="1:17" ht="12.75">
      <c r="A165" s="11">
        <v>159</v>
      </c>
      <c r="B165" s="11">
        <f>IF(A165/Einstellungen!D$14-INT(A165/Einstellungen!D$14)=0,"Grenze","")</f>
      </c>
      <c r="C165" s="11">
        <f>COUNTIF(B$6:B164,"Grenze")</f>
        <v>1</v>
      </c>
      <c r="D165" s="12">
        <f>(INT((A165-1)/Einstellungen!D$14)+1)*Einstellungen!D$15</f>
        <v>50</v>
      </c>
      <c r="E165" s="12">
        <f>(Einstellungen!D$16*(A165-INT(A165/Einstellungen!D$14)*Einstellungen!D$14)^Einstellungen!D$17)+(INT(A165/Einstellungen!D$14)*(Einstellungen!D$16*Einstellungen!D$14^Einstellungen!D$17))</f>
        <v>795</v>
      </c>
      <c r="F165" s="12">
        <f t="shared" si="14"/>
        <v>845</v>
      </c>
      <c r="G165" s="12">
        <f t="shared" si="17"/>
        <v>5</v>
      </c>
      <c r="H165" s="12">
        <f t="shared" si="18"/>
        <v>0.31446540880503143</v>
      </c>
      <c r="I165" s="12">
        <f t="shared" si="19"/>
        <v>5</v>
      </c>
      <c r="J165" s="12">
        <f t="shared" si="20"/>
        <v>5.314465408805032</v>
      </c>
      <c r="K165" s="16"/>
      <c r="L165" s="12">
        <f t="shared" si="15"/>
        <v>845</v>
      </c>
      <c r="M165" s="12">
        <f>(($C165)*Einstellungen!$D$15)+((Einstellungen!$D$16*(ROUND(($A165/($C165)),0))^Einstellungen!$D$17)*($C165))</f>
        <v>845</v>
      </c>
      <c r="N165" s="12">
        <f>(($C165+1)*Einstellungen!$D$15)+((Einstellungen!$D$16*(ROUND(($A165/($C165+1)),0))^Einstellungen!$D$17)*($C165+1))</f>
        <v>900</v>
      </c>
      <c r="O165" s="12">
        <f>(($C165+2)*Einstellungen!$D$15)+((Einstellungen!$D$16*(ROUND(($A165/($C165+2)),0))^Einstellungen!$D$17)*($C165+2))</f>
        <v>945</v>
      </c>
      <c r="P165" s="12">
        <f>(($C165+3)*Einstellungen!$D$15)+((Einstellungen!$D$16*(ROUND(($A165/($C165+3)),0))^Einstellungen!$D$17)*($C165+3))</f>
        <v>1000</v>
      </c>
      <c r="Q165" s="12">
        <f t="shared" si="16"/>
        <v>845</v>
      </c>
    </row>
    <row r="166" spans="1:17" ht="12.75">
      <c r="A166" s="11">
        <v>160</v>
      </c>
      <c r="B166" s="11">
        <f>IF(A166/Einstellungen!D$14-INT(A166/Einstellungen!D$14)=0,"Grenze","")</f>
      </c>
      <c r="C166" s="11">
        <f>COUNTIF(B$6:B165,"Grenze")</f>
        <v>1</v>
      </c>
      <c r="D166" s="12">
        <f>(INT((A166-1)/Einstellungen!D$14)+1)*Einstellungen!D$15</f>
        <v>50</v>
      </c>
      <c r="E166" s="12">
        <f>(Einstellungen!D$16*(A166-INT(A166/Einstellungen!D$14)*Einstellungen!D$14)^Einstellungen!D$17)+(INT(A166/Einstellungen!D$14)*(Einstellungen!D$16*Einstellungen!D$14^Einstellungen!D$17))</f>
        <v>800</v>
      </c>
      <c r="F166" s="12">
        <f t="shared" si="14"/>
        <v>850</v>
      </c>
      <c r="G166" s="12">
        <f t="shared" si="17"/>
        <v>5</v>
      </c>
      <c r="H166" s="12">
        <f t="shared" si="18"/>
        <v>0.3125</v>
      </c>
      <c r="I166" s="12">
        <f t="shared" si="19"/>
        <v>5</v>
      </c>
      <c r="J166" s="12">
        <f t="shared" si="20"/>
        <v>5.3125</v>
      </c>
      <c r="K166" s="16"/>
      <c r="L166" s="12">
        <f t="shared" si="15"/>
        <v>850</v>
      </c>
      <c r="M166" s="12">
        <f>(($C166)*Einstellungen!$D$15)+((Einstellungen!$D$16*(ROUND(($A166/($C166)),0))^Einstellungen!$D$17)*($C166))</f>
        <v>850</v>
      </c>
      <c r="N166" s="12">
        <f>(($C166+1)*Einstellungen!$D$15)+((Einstellungen!$D$16*(ROUND(($A166/($C166+1)),0))^Einstellungen!$D$17)*($C166+1))</f>
        <v>900</v>
      </c>
      <c r="O166" s="12">
        <f>(($C166+2)*Einstellungen!$D$15)+((Einstellungen!$D$16*(ROUND(($A166/($C166+2)),0))^Einstellungen!$D$17)*($C166+2))</f>
        <v>945</v>
      </c>
      <c r="P166" s="12">
        <f>(($C166+3)*Einstellungen!$D$15)+((Einstellungen!$D$16*(ROUND(($A166/($C166+3)),0))^Einstellungen!$D$17)*($C166+3))</f>
        <v>1000</v>
      </c>
      <c r="Q166" s="12">
        <f t="shared" si="16"/>
        <v>850</v>
      </c>
    </row>
    <row r="167" spans="1:17" ht="12.75">
      <c r="A167" s="11">
        <v>161</v>
      </c>
      <c r="B167" s="11">
        <f>IF(A167/Einstellungen!D$14-INT(A167/Einstellungen!D$14)=0,"Grenze","")</f>
      </c>
      <c r="C167" s="11">
        <f>COUNTIF(B$6:B166,"Grenze")</f>
        <v>1</v>
      </c>
      <c r="D167" s="12">
        <f>(INT((A167-1)/Einstellungen!D$14)+1)*Einstellungen!D$15</f>
        <v>50</v>
      </c>
      <c r="E167" s="12">
        <f>(Einstellungen!D$16*(A167-INT(A167/Einstellungen!D$14)*Einstellungen!D$14)^Einstellungen!D$17)+(INT(A167/Einstellungen!D$14)*(Einstellungen!D$16*Einstellungen!D$14^Einstellungen!D$17))</f>
        <v>805</v>
      </c>
      <c r="F167" s="12">
        <f t="shared" si="14"/>
        <v>855</v>
      </c>
      <c r="G167" s="12">
        <f t="shared" si="17"/>
        <v>5</v>
      </c>
      <c r="H167" s="12">
        <f t="shared" si="18"/>
        <v>0.3105590062111801</v>
      </c>
      <c r="I167" s="12">
        <f t="shared" si="19"/>
        <v>5</v>
      </c>
      <c r="J167" s="12">
        <f t="shared" si="20"/>
        <v>5.3105590062111805</v>
      </c>
      <c r="K167" s="16"/>
      <c r="L167" s="12">
        <f t="shared" si="15"/>
        <v>855</v>
      </c>
      <c r="M167" s="12">
        <f>(($C167)*Einstellungen!$D$15)+((Einstellungen!$D$16*(ROUND(($A167/($C167)),0))^Einstellungen!$D$17)*($C167))</f>
        <v>855</v>
      </c>
      <c r="N167" s="12">
        <f>(($C167+1)*Einstellungen!$D$15)+((Einstellungen!$D$16*(ROUND(($A167/($C167+1)),0))^Einstellungen!$D$17)*($C167+1))</f>
        <v>910</v>
      </c>
      <c r="O167" s="12">
        <f>(($C167+2)*Einstellungen!$D$15)+((Einstellungen!$D$16*(ROUND(($A167/($C167+2)),0))^Einstellungen!$D$17)*($C167+2))</f>
        <v>960</v>
      </c>
      <c r="P167" s="12">
        <f>(($C167+3)*Einstellungen!$D$15)+((Einstellungen!$D$16*(ROUND(($A167/($C167+3)),0))^Einstellungen!$D$17)*($C167+3))</f>
        <v>1000</v>
      </c>
      <c r="Q167" s="12">
        <f t="shared" si="16"/>
        <v>855</v>
      </c>
    </row>
    <row r="168" spans="1:17" ht="12.75">
      <c r="A168" s="11">
        <v>162</v>
      </c>
      <c r="B168" s="11">
        <f>IF(A168/Einstellungen!D$14-INT(A168/Einstellungen!D$14)=0,"Grenze","")</f>
      </c>
      <c r="C168" s="11">
        <f>COUNTIF(B$6:B167,"Grenze")</f>
        <v>1</v>
      </c>
      <c r="D168" s="12">
        <f>(INT((A168-1)/Einstellungen!D$14)+1)*Einstellungen!D$15</f>
        <v>50</v>
      </c>
      <c r="E168" s="12">
        <f>(Einstellungen!D$16*(A168-INT(A168/Einstellungen!D$14)*Einstellungen!D$14)^Einstellungen!D$17)+(INT(A168/Einstellungen!D$14)*(Einstellungen!D$16*Einstellungen!D$14^Einstellungen!D$17))</f>
        <v>810</v>
      </c>
      <c r="F168" s="12">
        <f t="shared" si="14"/>
        <v>860</v>
      </c>
      <c r="G168" s="12">
        <f t="shared" si="17"/>
        <v>5</v>
      </c>
      <c r="H168" s="12">
        <f t="shared" si="18"/>
        <v>0.30864197530864196</v>
      </c>
      <c r="I168" s="12">
        <f t="shared" si="19"/>
        <v>5</v>
      </c>
      <c r="J168" s="12">
        <f t="shared" si="20"/>
        <v>5.308641975308642</v>
      </c>
      <c r="K168" s="16"/>
      <c r="L168" s="12">
        <f t="shared" si="15"/>
        <v>860</v>
      </c>
      <c r="M168" s="12">
        <f>(($C168)*Einstellungen!$D$15)+((Einstellungen!$D$16*(ROUND(($A168/($C168)),0))^Einstellungen!$D$17)*($C168))</f>
        <v>860</v>
      </c>
      <c r="N168" s="12">
        <f>(($C168+1)*Einstellungen!$D$15)+((Einstellungen!$D$16*(ROUND(($A168/($C168+1)),0))^Einstellungen!$D$17)*($C168+1))</f>
        <v>910</v>
      </c>
      <c r="O168" s="12">
        <f>(($C168+2)*Einstellungen!$D$15)+((Einstellungen!$D$16*(ROUND(($A168/($C168+2)),0))^Einstellungen!$D$17)*($C168+2))</f>
        <v>960</v>
      </c>
      <c r="P168" s="12">
        <f>(($C168+3)*Einstellungen!$D$15)+((Einstellungen!$D$16*(ROUND(($A168/($C168+3)),0))^Einstellungen!$D$17)*($C168+3))</f>
        <v>1020</v>
      </c>
      <c r="Q168" s="12">
        <f t="shared" si="16"/>
        <v>860</v>
      </c>
    </row>
    <row r="169" spans="1:17" ht="12.75">
      <c r="A169" s="11">
        <v>163</v>
      </c>
      <c r="B169" s="11">
        <f>IF(A169/Einstellungen!D$14-INT(A169/Einstellungen!D$14)=0,"Grenze","")</f>
      </c>
      <c r="C169" s="11">
        <f>COUNTIF(B$6:B168,"Grenze")</f>
        <v>1</v>
      </c>
      <c r="D169" s="12">
        <f>(INT((A169-1)/Einstellungen!D$14)+1)*Einstellungen!D$15</f>
        <v>50</v>
      </c>
      <c r="E169" s="12">
        <f>(Einstellungen!D$16*(A169-INT(A169/Einstellungen!D$14)*Einstellungen!D$14)^Einstellungen!D$17)+(INT(A169/Einstellungen!D$14)*(Einstellungen!D$16*Einstellungen!D$14^Einstellungen!D$17))</f>
        <v>815</v>
      </c>
      <c r="F169" s="12">
        <f t="shared" si="14"/>
        <v>865</v>
      </c>
      <c r="G169" s="12">
        <f t="shared" si="17"/>
        <v>5</v>
      </c>
      <c r="H169" s="12">
        <f t="shared" si="18"/>
        <v>0.3067484662576687</v>
      </c>
      <c r="I169" s="12">
        <f t="shared" si="19"/>
        <v>5</v>
      </c>
      <c r="J169" s="12">
        <f t="shared" si="20"/>
        <v>5.306748466257669</v>
      </c>
      <c r="K169" s="16"/>
      <c r="L169" s="12">
        <f t="shared" si="15"/>
        <v>865</v>
      </c>
      <c r="M169" s="12">
        <f>(($C169)*Einstellungen!$D$15)+((Einstellungen!$D$16*(ROUND(($A169/($C169)),0))^Einstellungen!$D$17)*($C169))</f>
        <v>865</v>
      </c>
      <c r="N169" s="12">
        <f>(($C169+1)*Einstellungen!$D$15)+((Einstellungen!$D$16*(ROUND(($A169/($C169+1)),0))^Einstellungen!$D$17)*($C169+1))</f>
        <v>920</v>
      </c>
      <c r="O169" s="12">
        <f>(($C169+2)*Einstellungen!$D$15)+((Einstellungen!$D$16*(ROUND(($A169/($C169+2)),0))^Einstellungen!$D$17)*($C169+2))</f>
        <v>960</v>
      </c>
      <c r="P169" s="12">
        <f>(($C169+3)*Einstellungen!$D$15)+((Einstellungen!$D$16*(ROUND(($A169/($C169+3)),0))^Einstellungen!$D$17)*($C169+3))</f>
        <v>1020</v>
      </c>
      <c r="Q169" s="12">
        <f t="shared" si="16"/>
        <v>865</v>
      </c>
    </row>
    <row r="170" spans="1:17" ht="12.75">
      <c r="A170" s="11">
        <v>164</v>
      </c>
      <c r="B170" s="11">
        <f>IF(A170/Einstellungen!D$14-INT(A170/Einstellungen!D$14)=0,"Grenze","")</f>
      </c>
      <c r="C170" s="11">
        <f>COUNTIF(B$6:B169,"Grenze")</f>
        <v>1</v>
      </c>
      <c r="D170" s="12">
        <f>(INT((A170-1)/Einstellungen!D$14)+1)*Einstellungen!D$15</f>
        <v>50</v>
      </c>
      <c r="E170" s="12">
        <f>(Einstellungen!D$16*(A170-INT(A170/Einstellungen!D$14)*Einstellungen!D$14)^Einstellungen!D$17)+(INT(A170/Einstellungen!D$14)*(Einstellungen!D$16*Einstellungen!D$14^Einstellungen!D$17))</f>
        <v>820</v>
      </c>
      <c r="F170" s="12">
        <f t="shared" si="14"/>
        <v>870</v>
      </c>
      <c r="G170" s="12">
        <f t="shared" si="17"/>
        <v>5</v>
      </c>
      <c r="H170" s="12">
        <f t="shared" si="18"/>
        <v>0.3048780487804878</v>
      </c>
      <c r="I170" s="12">
        <f t="shared" si="19"/>
        <v>5</v>
      </c>
      <c r="J170" s="12">
        <f t="shared" si="20"/>
        <v>5.304878048780488</v>
      </c>
      <c r="K170" s="16"/>
      <c r="L170" s="12">
        <f t="shared" si="15"/>
        <v>870</v>
      </c>
      <c r="M170" s="12">
        <f>(($C170)*Einstellungen!$D$15)+((Einstellungen!$D$16*(ROUND(($A170/($C170)),0))^Einstellungen!$D$17)*($C170))</f>
        <v>870</v>
      </c>
      <c r="N170" s="12">
        <f>(($C170+1)*Einstellungen!$D$15)+((Einstellungen!$D$16*(ROUND(($A170/($C170+1)),0))^Einstellungen!$D$17)*($C170+1))</f>
        <v>920</v>
      </c>
      <c r="O170" s="12">
        <f>(($C170+2)*Einstellungen!$D$15)+((Einstellungen!$D$16*(ROUND(($A170/($C170+2)),0))^Einstellungen!$D$17)*($C170+2))</f>
        <v>975</v>
      </c>
      <c r="P170" s="12">
        <f>(($C170+3)*Einstellungen!$D$15)+((Einstellungen!$D$16*(ROUND(($A170/($C170+3)),0))^Einstellungen!$D$17)*($C170+3))</f>
        <v>1020</v>
      </c>
      <c r="Q170" s="12">
        <f t="shared" si="16"/>
        <v>870</v>
      </c>
    </row>
    <row r="171" spans="1:17" ht="12.75">
      <c r="A171" s="11">
        <v>165</v>
      </c>
      <c r="B171" s="11">
        <f>IF(A171/Einstellungen!D$14-INT(A171/Einstellungen!D$14)=0,"Grenze","")</f>
      </c>
      <c r="C171" s="11">
        <f>COUNTIF(B$6:B170,"Grenze")</f>
        <v>1</v>
      </c>
      <c r="D171" s="12">
        <f>(INT((A171-1)/Einstellungen!D$14)+1)*Einstellungen!D$15</f>
        <v>50</v>
      </c>
      <c r="E171" s="12">
        <f>(Einstellungen!D$16*(A171-INT(A171/Einstellungen!D$14)*Einstellungen!D$14)^Einstellungen!D$17)+(INT(A171/Einstellungen!D$14)*(Einstellungen!D$16*Einstellungen!D$14^Einstellungen!D$17))</f>
        <v>825</v>
      </c>
      <c r="F171" s="12">
        <f t="shared" si="14"/>
        <v>875</v>
      </c>
      <c r="G171" s="12">
        <f t="shared" si="17"/>
        <v>5</v>
      </c>
      <c r="H171" s="12">
        <f t="shared" si="18"/>
        <v>0.30303030303030304</v>
      </c>
      <c r="I171" s="12">
        <f t="shared" si="19"/>
        <v>5</v>
      </c>
      <c r="J171" s="12">
        <f t="shared" si="20"/>
        <v>5.303030303030303</v>
      </c>
      <c r="K171" s="16"/>
      <c r="L171" s="12">
        <f t="shared" si="15"/>
        <v>875</v>
      </c>
      <c r="M171" s="12">
        <f>(($C171)*Einstellungen!$D$15)+((Einstellungen!$D$16*(ROUND(($A171/($C171)),0))^Einstellungen!$D$17)*($C171))</f>
        <v>875</v>
      </c>
      <c r="N171" s="12">
        <f>(($C171+1)*Einstellungen!$D$15)+((Einstellungen!$D$16*(ROUND(($A171/($C171+1)),0))^Einstellungen!$D$17)*($C171+1))</f>
        <v>930</v>
      </c>
      <c r="O171" s="12">
        <f>(($C171+2)*Einstellungen!$D$15)+((Einstellungen!$D$16*(ROUND(($A171/($C171+2)),0))^Einstellungen!$D$17)*($C171+2))</f>
        <v>975</v>
      </c>
      <c r="P171" s="12">
        <f>(($C171+3)*Einstellungen!$D$15)+((Einstellungen!$D$16*(ROUND(($A171/($C171+3)),0))^Einstellungen!$D$17)*($C171+3))</f>
        <v>1020</v>
      </c>
      <c r="Q171" s="12">
        <f t="shared" si="16"/>
        <v>875</v>
      </c>
    </row>
    <row r="172" spans="1:17" ht="12.75">
      <c r="A172" s="11">
        <v>166</v>
      </c>
      <c r="B172" s="11">
        <f>IF(A172/Einstellungen!D$14-INT(A172/Einstellungen!D$14)=0,"Grenze","")</f>
      </c>
      <c r="C172" s="11">
        <f>COUNTIF(B$6:B171,"Grenze")</f>
        <v>1</v>
      </c>
      <c r="D172" s="12">
        <f>(INT((A172-1)/Einstellungen!D$14)+1)*Einstellungen!D$15</f>
        <v>50</v>
      </c>
      <c r="E172" s="12">
        <f>(Einstellungen!D$16*(A172-INT(A172/Einstellungen!D$14)*Einstellungen!D$14)^Einstellungen!D$17)+(INT(A172/Einstellungen!D$14)*(Einstellungen!D$16*Einstellungen!D$14^Einstellungen!D$17))</f>
        <v>830</v>
      </c>
      <c r="F172" s="12">
        <f t="shared" si="14"/>
        <v>880</v>
      </c>
      <c r="G172" s="12">
        <f t="shared" si="17"/>
        <v>5</v>
      </c>
      <c r="H172" s="12">
        <f t="shared" si="18"/>
        <v>0.30120481927710846</v>
      </c>
      <c r="I172" s="12">
        <f t="shared" si="19"/>
        <v>5</v>
      </c>
      <c r="J172" s="12">
        <f t="shared" si="20"/>
        <v>5.301204819277109</v>
      </c>
      <c r="K172" s="16"/>
      <c r="L172" s="12">
        <f t="shared" si="15"/>
        <v>880</v>
      </c>
      <c r="M172" s="12">
        <f>(($C172)*Einstellungen!$D$15)+((Einstellungen!$D$16*(ROUND(($A172/($C172)),0))^Einstellungen!$D$17)*($C172))</f>
        <v>880</v>
      </c>
      <c r="N172" s="12">
        <f>(($C172+1)*Einstellungen!$D$15)+((Einstellungen!$D$16*(ROUND(($A172/($C172+1)),0))^Einstellungen!$D$17)*($C172+1))</f>
        <v>930</v>
      </c>
      <c r="O172" s="12">
        <f>(($C172+2)*Einstellungen!$D$15)+((Einstellungen!$D$16*(ROUND(($A172/($C172+2)),0))^Einstellungen!$D$17)*($C172+2))</f>
        <v>975</v>
      </c>
      <c r="P172" s="12">
        <f>(($C172+3)*Einstellungen!$D$15)+((Einstellungen!$D$16*(ROUND(($A172/($C172+3)),0))^Einstellungen!$D$17)*($C172+3))</f>
        <v>1040</v>
      </c>
      <c r="Q172" s="12">
        <f t="shared" si="16"/>
        <v>880</v>
      </c>
    </row>
    <row r="173" spans="1:17" ht="12.75">
      <c r="A173" s="11">
        <v>167</v>
      </c>
      <c r="B173" s="11">
        <f>IF(A173/Einstellungen!D$14-INT(A173/Einstellungen!D$14)=0,"Grenze","")</f>
      </c>
      <c r="C173" s="11">
        <f>COUNTIF(B$6:B172,"Grenze")</f>
        <v>1</v>
      </c>
      <c r="D173" s="12">
        <f>(INT((A173-1)/Einstellungen!D$14)+1)*Einstellungen!D$15</f>
        <v>50</v>
      </c>
      <c r="E173" s="12">
        <f>(Einstellungen!D$16*(A173-INT(A173/Einstellungen!D$14)*Einstellungen!D$14)^Einstellungen!D$17)+(INT(A173/Einstellungen!D$14)*(Einstellungen!D$16*Einstellungen!D$14^Einstellungen!D$17))</f>
        <v>835</v>
      </c>
      <c r="F173" s="12">
        <f t="shared" si="14"/>
        <v>885</v>
      </c>
      <c r="G173" s="12">
        <f t="shared" si="17"/>
        <v>5</v>
      </c>
      <c r="H173" s="12">
        <f t="shared" si="18"/>
        <v>0.2994011976047904</v>
      </c>
      <c r="I173" s="12">
        <f t="shared" si="19"/>
        <v>5</v>
      </c>
      <c r="J173" s="12">
        <f t="shared" si="20"/>
        <v>5.299401197604791</v>
      </c>
      <c r="K173" s="16"/>
      <c r="L173" s="12">
        <f t="shared" si="15"/>
        <v>885</v>
      </c>
      <c r="M173" s="12">
        <f>(($C173)*Einstellungen!$D$15)+((Einstellungen!$D$16*(ROUND(($A173/($C173)),0))^Einstellungen!$D$17)*($C173))</f>
        <v>885</v>
      </c>
      <c r="N173" s="12">
        <f>(($C173+1)*Einstellungen!$D$15)+((Einstellungen!$D$16*(ROUND(($A173/($C173+1)),0))^Einstellungen!$D$17)*($C173+1))</f>
        <v>940</v>
      </c>
      <c r="O173" s="12">
        <f>(($C173+2)*Einstellungen!$D$15)+((Einstellungen!$D$16*(ROUND(($A173/($C173+2)),0))^Einstellungen!$D$17)*($C173+2))</f>
        <v>990</v>
      </c>
      <c r="P173" s="12">
        <f>(($C173+3)*Einstellungen!$D$15)+((Einstellungen!$D$16*(ROUND(($A173/($C173+3)),0))^Einstellungen!$D$17)*($C173+3))</f>
        <v>1040</v>
      </c>
      <c r="Q173" s="12">
        <f t="shared" si="16"/>
        <v>885</v>
      </c>
    </row>
    <row r="174" spans="1:17" ht="12.75">
      <c r="A174" s="11">
        <v>168</v>
      </c>
      <c r="B174" s="11">
        <f>IF(A174/Einstellungen!D$14-INT(A174/Einstellungen!D$14)=0,"Grenze","")</f>
      </c>
      <c r="C174" s="11">
        <f>COUNTIF(B$6:B173,"Grenze")</f>
        <v>1</v>
      </c>
      <c r="D174" s="12">
        <f>(INT((A174-1)/Einstellungen!D$14)+1)*Einstellungen!D$15</f>
        <v>50</v>
      </c>
      <c r="E174" s="12">
        <f>(Einstellungen!D$16*(A174-INT(A174/Einstellungen!D$14)*Einstellungen!D$14)^Einstellungen!D$17)+(INT(A174/Einstellungen!D$14)*(Einstellungen!D$16*Einstellungen!D$14^Einstellungen!D$17))</f>
        <v>840</v>
      </c>
      <c r="F174" s="12">
        <f t="shared" si="14"/>
        <v>890</v>
      </c>
      <c r="G174" s="12">
        <f t="shared" si="17"/>
        <v>5</v>
      </c>
      <c r="H174" s="12">
        <f t="shared" si="18"/>
        <v>0.2976190476190476</v>
      </c>
      <c r="I174" s="12">
        <f t="shared" si="19"/>
        <v>5</v>
      </c>
      <c r="J174" s="12">
        <f t="shared" si="20"/>
        <v>5.2976190476190474</v>
      </c>
      <c r="K174" s="16"/>
      <c r="L174" s="12">
        <f t="shared" si="15"/>
        <v>890</v>
      </c>
      <c r="M174" s="12">
        <f>(($C174)*Einstellungen!$D$15)+((Einstellungen!$D$16*(ROUND(($A174/($C174)),0))^Einstellungen!$D$17)*($C174))</f>
        <v>890</v>
      </c>
      <c r="N174" s="12">
        <f>(($C174+1)*Einstellungen!$D$15)+((Einstellungen!$D$16*(ROUND(($A174/($C174+1)),0))^Einstellungen!$D$17)*($C174+1))</f>
        <v>940</v>
      </c>
      <c r="O174" s="12">
        <f>(($C174+2)*Einstellungen!$D$15)+((Einstellungen!$D$16*(ROUND(($A174/($C174+2)),0))^Einstellungen!$D$17)*($C174+2))</f>
        <v>990</v>
      </c>
      <c r="P174" s="12">
        <f>(($C174+3)*Einstellungen!$D$15)+((Einstellungen!$D$16*(ROUND(($A174/($C174+3)),0))^Einstellungen!$D$17)*($C174+3))</f>
        <v>1040</v>
      </c>
      <c r="Q174" s="12">
        <f t="shared" si="16"/>
        <v>890</v>
      </c>
    </row>
    <row r="175" spans="1:17" ht="12.75">
      <c r="A175" s="11">
        <v>169</v>
      </c>
      <c r="B175" s="11">
        <f>IF(A175/Einstellungen!D$14-INT(A175/Einstellungen!D$14)=0,"Grenze","")</f>
      </c>
      <c r="C175" s="11">
        <f>COUNTIF(B$6:B174,"Grenze")</f>
        <v>1</v>
      </c>
      <c r="D175" s="12">
        <f>(INT((A175-1)/Einstellungen!D$14)+1)*Einstellungen!D$15</f>
        <v>50</v>
      </c>
      <c r="E175" s="12">
        <f>(Einstellungen!D$16*(A175-INT(A175/Einstellungen!D$14)*Einstellungen!D$14)^Einstellungen!D$17)+(INT(A175/Einstellungen!D$14)*(Einstellungen!D$16*Einstellungen!D$14^Einstellungen!D$17))</f>
        <v>845</v>
      </c>
      <c r="F175" s="12">
        <f t="shared" si="14"/>
        <v>895</v>
      </c>
      <c r="G175" s="12">
        <f t="shared" si="17"/>
        <v>5</v>
      </c>
      <c r="H175" s="12">
        <f t="shared" si="18"/>
        <v>0.2958579881656805</v>
      </c>
      <c r="I175" s="12">
        <f t="shared" si="19"/>
        <v>5</v>
      </c>
      <c r="J175" s="12">
        <f t="shared" si="20"/>
        <v>5.295857988165681</v>
      </c>
      <c r="K175" s="16"/>
      <c r="L175" s="12">
        <f t="shared" si="15"/>
        <v>895</v>
      </c>
      <c r="M175" s="12">
        <f>(($C175)*Einstellungen!$D$15)+((Einstellungen!$D$16*(ROUND(($A175/($C175)),0))^Einstellungen!$D$17)*($C175))</f>
        <v>895</v>
      </c>
      <c r="N175" s="12">
        <f>(($C175+1)*Einstellungen!$D$15)+((Einstellungen!$D$16*(ROUND(($A175/($C175+1)),0))^Einstellungen!$D$17)*($C175+1))</f>
        <v>950</v>
      </c>
      <c r="O175" s="12">
        <f>(($C175+2)*Einstellungen!$D$15)+((Einstellungen!$D$16*(ROUND(($A175/($C175+2)),0))^Einstellungen!$D$17)*($C175+2))</f>
        <v>990</v>
      </c>
      <c r="P175" s="12">
        <f>(($C175+3)*Einstellungen!$D$15)+((Einstellungen!$D$16*(ROUND(($A175/($C175+3)),0))^Einstellungen!$D$17)*($C175+3))</f>
        <v>1040</v>
      </c>
      <c r="Q175" s="12">
        <f t="shared" si="16"/>
        <v>895</v>
      </c>
    </row>
    <row r="176" spans="1:17" ht="12.75">
      <c r="A176" s="11">
        <v>170</v>
      </c>
      <c r="B176" s="11">
        <f>IF(A176/Einstellungen!D$14-INT(A176/Einstellungen!D$14)=0,"Grenze","")</f>
      </c>
      <c r="C176" s="11">
        <f>COUNTIF(B$6:B175,"Grenze")</f>
        <v>1</v>
      </c>
      <c r="D176" s="12">
        <f>(INT((A176-1)/Einstellungen!D$14)+1)*Einstellungen!D$15</f>
        <v>50</v>
      </c>
      <c r="E176" s="12">
        <f>(Einstellungen!D$16*(A176-INT(A176/Einstellungen!D$14)*Einstellungen!D$14)^Einstellungen!D$17)+(INT(A176/Einstellungen!D$14)*(Einstellungen!D$16*Einstellungen!D$14^Einstellungen!D$17))</f>
        <v>850</v>
      </c>
      <c r="F176" s="12">
        <f t="shared" si="14"/>
        <v>900</v>
      </c>
      <c r="G176" s="12">
        <f t="shared" si="17"/>
        <v>5</v>
      </c>
      <c r="H176" s="12">
        <f t="shared" si="18"/>
        <v>0.29411764705882354</v>
      </c>
      <c r="I176" s="12">
        <f t="shared" si="19"/>
        <v>5</v>
      </c>
      <c r="J176" s="12">
        <f t="shared" si="20"/>
        <v>5.294117647058823</v>
      </c>
      <c r="K176" s="16"/>
      <c r="L176" s="12">
        <f t="shared" si="15"/>
        <v>900</v>
      </c>
      <c r="M176" s="12">
        <f>(($C176)*Einstellungen!$D$15)+((Einstellungen!$D$16*(ROUND(($A176/($C176)),0))^Einstellungen!$D$17)*($C176))</f>
        <v>900</v>
      </c>
      <c r="N176" s="12">
        <f>(($C176+1)*Einstellungen!$D$15)+((Einstellungen!$D$16*(ROUND(($A176/($C176+1)),0))^Einstellungen!$D$17)*($C176+1))</f>
        <v>950</v>
      </c>
      <c r="O176" s="12">
        <f>(($C176+2)*Einstellungen!$D$15)+((Einstellungen!$D$16*(ROUND(($A176/($C176+2)),0))^Einstellungen!$D$17)*($C176+2))</f>
        <v>1005</v>
      </c>
      <c r="P176" s="12">
        <f>(($C176+3)*Einstellungen!$D$15)+((Einstellungen!$D$16*(ROUND(($A176/($C176+3)),0))^Einstellungen!$D$17)*($C176+3))</f>
        <v>1060</v>
      </c>
      <c r="Q176" s="12">
        <f t="shared" si="16"/>
        <v>900</v>
      </c>
    </row>
    <row r="177" spans="1:17" ht="12.75">
      <c r="A177" s="11">
        <v>171</v>
      </c>
      <c r="B177" s="11">
        <f>IF(A177/Einstellungen!D$14-INT(A177/Einstellungen!D$14)=0,"Grenze","")</f>
      </c>
      <c r="C177" s="11">
        <f>COUNTIF(B$6:B176,"Grenze")</f>
        <v>1</v>
      </c>
      <c r="D177" s="12">
        <f>(INT((A177-1)/Einstellungen!D$14)+1)*Einstellungen!D$15</f>
        <v>50</v>
      </c>
      <c r="E177" s="12">
        <f>(Einstellungen!D$16*(A177-INT(A177/Einstellungen!D$14)*Einstellungen!D$14)^Einstellungen!D$17)+(INT(A177/Einstellungen!D$14)*(Einstellungen!D$16*Einstellungen!D$14^Einstellungen!D$17))</f>
        <v>855</v>
      </c>
      <c r="F177" s="12">
        <f t="shared" si="14"/>
        <v>905</v>
      </c>
      <c r="G177" s="12">
        <f t="shared" si="17"/>
        <v>5</v>
      </c>
      <c r="H177" s="12">
        <f t="shared" si="18"/>
        <v>0.29239766081871343</v>
      </c>
      <c r="I177" s="12">
        <f t="shared" si="19"/>
        <v>5</v>
      </c>
      <c r="J177" s="12">
        <f t="shared" si="20"/>
        <v>5.292397660818714</v>
      </c>
      <c r="K177" s="16"/>
      <c r="L177" s="12">
        <f t="shared" si="15"/>
        <v>905</v>
      </c>
      <c r="M177" s="12">
        <f>(($C177)*Einstellungen!$D$15)+((Einstellungen!$D$16*(ROUND(($A177/($C177)),0))^Einstellungen!$D$17)*($C177))</f>
        <v>905</v>
      </c>
      <c r="N177" s="12">
        <f>(($C177+1)*Einstellungen!$D$15)+((Einstellungen!$D$16*(ROUND(($A177/($C177+1)),0))^Einstellungen!$D$17)*($C177+1))</f>
        <v>960</v>
      </c>
      <c r="O177" s="12">
        <f>(($C177+2)*Einstellungen!$D$15)+((Einstellungen!$D$16*(ROUND(($A177/($C177+2)),0))^Einstellungen!$D$17)*($C177+2))</f>
        <v>1005</v>
      </c>
      <c r="P177" s="12">
        <f>(($C177+3)*Einstellungen!$D$15)+((Einstellungen!$D$16*(ROUND(($A177/($C177+3)),0))^Einstellungen!$D$17)*($C177+3))</f>
        <v>1060</v>
      </c>
      <c r="Q177" s="12">
        <f t="shared" si="16"/>
        <v>905</v>
      </c>
    </row>
    <row r="178" spans="1:17" ht="12.75">
      <c r="A178" s="11">
        <v>172</v>
      </c>
      <c r="B178" s="11">
        <f>IF(A178/Einstellungen!D$14-INT(A178/Einstellungen!D$14)=0,"Grenze","")</f>
      </c>
      <c r="C178" s="11">
        <f>COUNTIF(B$6:B177,"Grenze")</f>
        <v>1</v>
      </c>
      <c r="D178" s="12">
        <f>(INT((A178-1)/Einstellungen!D$14)+1)*Einstellungen!D$15</f>
        <v>50</v>
      </c>
      <c r="E178" s="12">
        <f>(Einstellungen!D$16*(A178-INT(A178/Einstellungen!D$14)*Einstellungen!D$14)^Einstellungen!D$17)+(INT(A178/Einstellungen!D$14)*(Einstellungen!D$16*Einstellungen!D$14^Einstellungen!D$17))</f>
        <v>860</v>
      </c>
      <c r="F178" s="12">
        <f t="shared" si="14"/>
        <v>910</v>
      </c>
      <c r="G178" s="12">
        <f t="shared" si="17"/>
        <v>5</v>
      </c>
      <c r="H178" s="12">
        <f t="shared" si="18"/>
        <v>0.29069767441860467</v>
      </c>
      <c r="I178" s="12">
        <f t="shared" si="19"/>
        <v>5</v>
      </c>
      <c r="J178" s="12">
        <f t="shared" si="20"/>
        <v>5.290697674418604</v>
      </c>
      <c r="K178" s="16"/>
      <c r="L178" s="12">
        <f t="shared" si="15"/>
        <v>910</v>
      </c>
      <c r="M178" s="12">
        <f>(($C178)*Einstellungen!$D$15)+((Einstellungen!$D$16*(ROUND(($A178/($C178)),0))^Einstellungen!$D$17)*($C178))</f>
        <v>910</v>
      </c>
      <c r="N178" s="12">
        <f>(($C178+1)*Einstellungen!$D$15)+((Einstellungen!$D$16*(ROUND(($A178/($C178+1)),0))^Einstellungen!$D$17)*($C178+1))</f>
        <v>960</v>
      </c>
      <c r="O178" s="12">
        <f>(($C178+2)*Einstellungen!$D$15)+((Einstellungen!$D$16*(ROUND(($A178/($C178+2)),0))^Einstellungen!$D$17)*($C178+2))</f>
        <v>1005</v>
      </c>
      <c r="P178" s="12">
        <f>(($C178+3)*Einstellungen!$D$15)+((Einstellungen!$D$16*(ROUND(($A178/($C178+3)),0))^Einstellungen!$D$17)*($C178+3))</f>
        <v>1060</v>
      </c>
      <c r="Q178" s="12">
        <f t="shared" si="16"/>
        <v>910</v>
      </c>
    </row>
    <row r="179" spans="1:17" ht="12.75">
      <c r="A179" s="11">
        <v>173</v>
      </c>
      <c r="B179" s="11">
        <f>IF(A179/Einstellungen!D$14-INT(A179/Einstellungen!D$14)=0,"Grenze","")</f>
      </c>
      <c r="C179" s="11">
        <f>COUNTIF(B$6:B178,"Grenze")</f>
        <v>1</v>
      </c>
      <c r="D179" s="12">
        <f>(INT((A179-1)/Einstellungen!D$14)+1)*Einstellungen!D$15</f>
        <v>50</v>
      </c>
      <c r="E179" s="12">
        <f>(Einstellungen!D$16*(A179-INT(A179/Einstellungen!D$14)*Einstellungen!D$14)^Einstellungen!D$17)+(INT(A179/Einstellungen!D$14)*(Einstellungen!D$16*Einstellungen!D$14^Einstellungen!D$17))</f>
        <v>865</v>
      </c>
      <c r="F179" s="12">
        <f t="shared" si="14"/>
        <v>915</v>
      </c>
      <c r="G179" s="12">
        <f t="shared" si="17"/>
        <v>5</v>
      </c>
      <c r="H179" s="12">
        <f t="shared" si="18"/>
        <v>0.28901734104046245</v>
      </c>
      <c r="I179" s="12">
        <f t="shared" si="19"/>
        <v>5</v>
      </c>
      <c r="J179" s="12">
        <f t="shared" si="20"/>
        <v>5.289017341040463</v>
      </c>
      <c r="K179" s="16"/>
      <c r="L179" s="12">
        <f t="shared" si="15"/>
        <v>915</v>
      </c>
      <c r="M179" s="12">
        <f>(($C179)*Einstellungen!$D$15)+((Einstellungen!$D$16*(ROUND(($A179/($C179)),0))^Einstellungen!$D$17)*($C179))</f>
        <v>915</v>
      </c>
      <c r="N179" s="12">
        <f>(($C179+1)*Einstellungen!$D$15)+((Einstellungen!$D$16*(ROUND(($A179/($C179+1)),0))^Einstellungen!$D$17)*($C179+1))</f>
        <v>970</v>
      </c>
      <c r="O179" s="12">
        <f>(($C179+2)*Einstellungen!$D$15)+((Einstellungen!$D$16*(ROUND(($A179/($C179+2)),0))^Einstellungen!$D$17)*($C179+2))</f>
        <v>1020</v>
      </c>
      <c r="P179" s="12">
        <f>(($C179+3)*Einstellungen!$D$15)+((Einstellungen!$D$16*(ROUND(($A179/($C179+3)),0))^Einstellungen!$D$17)*($C179+3))</f>
        <v>1060</v>
      </c>
      <c r="Q179" s="12">
        <f t="shared" si="16"/>
        <v>915</v>
      </c>
    </row>
    <row r="180" spans="1:17" ht="12.75">
      <c r="A180" s="11">
        <v>174</v>
      </c>
      <c r="B180" s="11">
        <f>IF(A180/Einstellungen!D$14-INT(A180/Einstellungen!D$14)=0,"Grenze","")</f>
      </c>
      <c r="C180" s="11">
        <f>COUNTIF(B$6:B179,"Grenze")</f>
        <v>1</v>
      </c>
      <c r="D180" s="12">
        <f>(INT((A180-1)/Einstellungen!D$14)+1)*Einstellungen!D$15</f>
        <v>50</v>
      </c>
      <c r="E180" s="12">
        <f>(Einstellungen!D$16*(A180-INT(A180/Einstellungen!D$14)*Einstellungen!D$14)^Einstellungen!D$17)+(INT(A180/Einstellungen!D$14)*(Einstellungen!D$16*Einstellungen!D$14^Einstellungen!D$17))</f>
        <v>870</v>
      </c>
      <c r="F180" s="12">
        <f t="shared" si="14"/>
        <v>920</v>
      </c>
      <c r="G180" s="12">
        <f t="shared" si="17"/>
        <v>5</v>
      </c>
      <c r="H180" s="12">
        <f t="shared" si="18"/>
        <v>0.28735632183908044</v>
      </c>
      <c r="I180" s="12">
        <f t="shared" si="19"/>
        <v>5</v>
      </c>
      <c r="J180" s="12">
        <f t="shared" si="20"/>
        <v>5.287356321839081</v>
      </c>
      <c r="K180" s="16"/>
      <c r="L180" s="12">
        <f t="shared" si="15"/>
        <v>920</v>
      </c>
      <c r="M180" s="12">
        <f>(($C180)*Einstellungen!$D$15)+((Einstellungen!$D$16*(ROUND(($A180/($C180)),0))^Einstellungen!$D$17)*($C180))</f>
        <v>920</v>
      </c>
      <c r="N180" s="12">
        <f>(($C180+1)*Einstellungen!$D$15)+((Einstellungen!$D$16*(ROUND(($A180/($C180+1)),0))^Einstellungen!$D$17)*($C180+1))</f>
        <v>970</v>
      </c>
      <c r="O180" s="12">
        <f>(($C180+2)*Einstellungen!$D$15)+((Einstellungen!$D$16*(ROUND(($A180/($C180+2)),0))^Einstellungen!$D$17)*($C180+2))</f>
        <v>1020</v>
      </c>
      <c r="P180" s="12">
        <f>(($C180+3)*Einstellungen!$D$15)+((Einstellungen!$D$16*(ROUND(($A180/($C180+3)),0))^Einstellungen!$D$17)*($C180+3))</f>
        <v>1080</v>
      </c>
      <c r="Q180" s="12">
        <f t="shared" si="16"/>
        <v>920</v>
      </c>
    </row>
    <row r="181" spans="1:17" ht="12.75">
      <c r="A181" s="11">
        <v>175</v>
      </c>
      <c r="B181" s="11">
        <f>IF(A181/Einstellungen!D$14-INT(A181/Einstellungen!D$14)=0,"Grenze","")</f>
      </c>
      <c r="C181" s="11">
        <f>COUNTIF(B$6:B180,"Grenze")</f>
        <v>1</v>
      </c>
      <c r="D181" s="12">
        <f>(INT((A181-1)/Einstellungen!D$14)+1)*Einstellungen!D$15</f>
        <v>50</v>
      </c>
      <c r="E181" s="12">
        <f>(Einstellungen!D$16*(A181-INT(A181/Einstellungen!D$14)*Einstellungen!D$14)^Einstellungen!D$17)+(INT(A181/Einstellungen!D$14)*(Einstellungen!D$16*Einstellungen!D$14^Einstellungen!D$17))</f>
        <v>875</v>
      </c>
      <c r="F181" s="12">
        <f t="shared" si="14"/>
        <v>925</v>
      </c>
      <c r="G181" s="12">
        <f t="shared" si="17"/>
        <v>5</v>
      </c>
      <c r="H181" s="12">
        <f t="shared" si="18"/>
        <v>0.2857142857142857</v>
      </c>
      <c r="I181" s="12">
        <f t="shared" si="19"/>
        <v>5</v>
      </c>
      <c r="J181" s="12">
        <f t="shared" si="20"/>
        <v>5.285714285714286</v>
      </c>
      <c r="K181" s="16"/>
      <c r="L181" s="12">
        <f t="shared" si="15"/>
        <v>925</v>
      </c>
      <c r="M181" s="12">
        <f>(($C181)*Einstellungen!$D$15)+((Einstellungen!$D$16*(ROUND(($A181/($C181)),0))^Einstellungen!$D$17)*($C181))</f>
        <v>925</v>
      </c>
      <c r="N181" s="12">
        <f>(($C181+1)*Einstellungen!$D$15)+((Einstellungen!$D$16*(ROUND(($A181/($C181+1)),0))^Einstellungen!$D$17)*($C181+1))</f>
        <v>980</v>
      </c>
      <c r="O181" s="12">
        <f>(($C181+2)*Einstellungen!$D$15)+((Einstellungen!$D$16*(ROUND(($A181/($C181+2)),0))^Einstellungen!$D$17)*($C181+2))</f>
        <v>1020</v>
      </c>
      <c r="P181" s="12">
        <f>(($C181+3)*Einstellungen!$D$15)+((Einstellungen!$D$16*(ROUND(($A181/($C181+3)),0))^Einstellungen!$D$17)*($C181+3))</f>
        <v>1080</v>
      </c>
      <c r="Q181" s="12">
        <f t="shared" si="16"/>
        <v>925</v>
      </c>
    </row>
    <row r="182" spans="1:17" ht="12.75">
      <c r="A182" s="11">
        <v>176</v>
      </c>
      <c r="B182" s="11">
        <f>IF(A182/Einstellungen!D$14-INT(A182/Einstellungen!D$14)=0,"Grenze","")</f>
      </c>
      <c r="C182" s="11">
        <f>COUNTIF(B$6:B181,"Grenze")</f>
        <v>1</v>
      </c>
      <c r="D182" s="12">
        <f>(INT((A182-1)/Einstellungen!D$14)+1)*Einstellungen!D$15</f>
        <v>50</v>
      </c>
      <c r="E182" s="12">
        <f>(Einstellungen!D$16*(A182-INT(A182/Einstellungen!D$14)*Einstellungen!D$14)^Einstellungen!D$17)+(INT(A182/Einstellungen!D$14)*(Einstellungen!D$16*Einstellungen!D$14^Einstellungen!D$17))</f>
        <v>880</v>
      </c>
      <c r="F182" s="12">
        <f t="shared" si="14"/>
        <v>930</v>
      </c>
      <c r="G182" s="12">
        <f t="shared" si="17"/>
        <v>5</v>
      </c>
      <c r="H182" s="12">
        <f t="shared" si="18"/>
        <v>0.2840909090909091</v>
      </c>
      <c r="I182" s="12">
        <f t="shared" si="19"/>
        <v>5</v>
      </c>
      <c r="J182" s="12">
        <f t="shared" si="20"/>
        <v>5.284090909090909</v>
      </c>
      <c r="K182" s="16"/>
      <c r="L182" s="12">
        <f t="shared" si="15"/>
        <v>930</v>
      </c>
      <c r="M182" s="12">
        <f>(($C182)*Einstellungen!$D$15)+((Einstellungen!$D$16*(ROUND(($A182/($C182)),0))^Einstellungen!$D$17)*($C182))</f>
        <v>930</v>
      </c>
      <c r="N182" s="12">
        <f>(($C182+1)*Einstellungen!$D$15)+((Einstellungen!$D$16*(ROUND(($A182/($C182+1)),0))^Einstellungen!$D$17)*($C182+1))</f>
        <v>980</v>
      </c>
      <c r="O182" s="12">
        <f>(($C182+2)*Einstellungen!$D$15)+((Einstellungen!$D$16*(ROUND(($A182/($C182+2)),0))^Einstellungen!$D$17)*($C182+2))</f>
        <v>1035</v>
      </c>
      <c r="P182" s="12">
        <f>(($C182+3)*Einstellungen!$D$15)+((Einstellungen!$D$16*(ROUND(($A182/($C182+3)),0))^Einstellungen!$D$17)*($C182+3))</f>
        <v>1080</v>
      </c>
      <c r="Q182" s="12">
        <f t="shared" si="16"/>
        <v>930</v>
      </c>
    </row>
    <row r="183" spans="1:17" ht="12.75">
      <c r="A183" s="11">
        <v>177</v>
      </c>
      <c r="B183" s="11">
        <f>IF(A183/Einstellungen!D$14-INT(A183/Einstellungen!D$14)=0,"Grenze","")</f>
      </c>
      <c r="C183" s="11">
        <f>COUNTIF(B$6:B182,"Grenze")</f>
        <v>1</v>
      </c>
      <c r="D183" s="12">
        <f>(INT((A183-1)/Einstellungen!D$14)+1)*Einstellungen!D$15</f>
        <v>50</v>
      </c>
      <c r="E183" s="12">
        <f>(Einstellungen!D$16*(A183-INT(A183/Einstellungen!D$14)*Einstellungen!D$14)^Einstellungen!D$17)+(INT(A183/Einstellungen!D$14)*(Einstellungen!D$16*Einstellungen!D$14^Einstellungen!D$17))</f>
        <v>885</v>
      </c>
      <c r="F183" s="12">
        <f t="shared" si="14"/>
        <v>935</v>
      </c>
      <c r="G183" s="12">
        <f t="shared" si="17"/>
        <v>5</v>
      </c>
      <c r="H183" s="12">
        <f t="shared" si="18"/>
        <v>0.2824858757062147</v>
      </c>
      <c r="I183" s="12">
        <f t="shared" si="19"/>
        <v>5</v>
      </c>
      <c r="J183" s="12">
        <f t="shared" si="20"/>
        <v>5.2824858757062145</v>
      </c>
      <c r="K183" s="16"/>
      <c r="L183" s="12">
        <f t="shared" si="15"/>
        <v>935</v>
      </c>
      <c r="M183" s="12">
        <f>(($C183)*Einstellungen!$D$15)+((Einstellungen!$D$16*(ROUND(($A183/($C183)),0))^Einstellungen!$D$17)*($C183))</f>
        <v>935</v>
      </c>
      <c r="N183" s="12">
        <f>(($C183+1)*Einstellungen!$D$15)+((Einstellungen!$D$16*(ROUND(($A183/($C183+1)),0))^Einstellungen!$D$17)*($C183+1))</f>
        <v>990</v>
      </c>
      <c r="O183" s="12">
        <f>(($C183+2)*Einstellungen!$D$15)+((Einstellungen!$D$16*(ROUND(($A183/($C183+2)),0))^Einstellungen!$D$17)*($C183+2))</f>
        <v>1035</v>
      </c>
      <c r="P183" s="12">
        <f>(($C183+3)*Einstellungen!$D$15)+((Einstellungen!$D$16*(ROUND(($A183/($C183+3)),0))^Einstellungen!$D$17)*($C183+3))</f>
        <v>1080</v>
      </c>
      <c r="Q183" s="12">
        <f t="shared" si="16"/>
        <v>935</v>
      </c>
    </row>
    <row r="184" spans="1:17" ht="12.75">
      <c r="A184" s="11">
        <v>178</v>
      </c>
      <c r="B184" s="11">
        <f>IF(A184/Einstellungen!D$14-INT(A184/Einstellungen!D$14)=0,"Grenze","")</f>
      </c>
      <c r="C184" s="11">
        <f>COUNTIF(B$6:B183,"Grenze")</f>
        <v>1</v>
      </c>
      <c r="D184" s="12">
        <f>(INT((A184-1)/Einstellungen!D$14)+1)*Einstellungen!D$15</f>
        <v>50</v>
      </c>
      <c r="E184" s="12">
        <f>(Einstellungen!D$16*(A184-INT(A184/Einstellungen!D$14)*Einstellungen!D$14)^Einstellungen!D$17)+(INT(A184/Einstellungen!D$14)*(Einstellungen!D$16*Einstellungen!D$14^Einstellungen!D$17))</f>
        <v>890</v>
      </c>
      <c r="F184" s="12">
        <f t="shared" si="14"/>
        <v>940</v>
      </c>
      <c r="G184" s="12">
        <f t="shared" si="17"/>
        <v>5</v>
      </c>
      <c r="H184" s="12">
        <f t="shared" si="18"/>
        <v>0.2808988764044944</v>
      </c>
      <c r="I184" s="12">
        <f t="shared" si="19"/>
        <v>5</v>
      </c>
      <c r="J184" s="12">
        <f t="shared" si="20"/>
        <v>5.280898876404494</v>
      </c>
      <c r="K184" s="16"/>
      <c r="L184" s="12">
        <f t="shared" si="15"/>
        <v>940</v>
      </c>
      <c r="M184" s="12">
        <f>(($C184)*Einstellungen!$D$15)+((Einstellungen!$D$16*(ROUND(($A184/($C184)),0))^Einstellungen!$D$17)*($C184))</f>
        <v>940</v>
      </c>
      <c r="N184" s="12">
        <f>(($C184+1)*Einstellungen!$D$15)+((Einstellungen!$D$16*(ROUND(($A184/($C184+1)),0))^Einstellungen!$D$17)*($C184+1))</f>
        <v>990</v>
      </c>
      <c r="O184" s="12">
        <f>(($C184+2)*Einstellungen!$D$15)+((Einstellungen!$D$16*(ROUND(($A184/($C184+2)),0))^Einstellungen!$D$17)*($C184+2))</f>
        <v>1035</v>
      </c>
      <c r="P184" s="12">
        <f>(($C184+3)*Einstellungen!$D$15)+((Einstellungen!$D$16*(ROUND(($A184/($C184+3)),0))^Einstellungen!$D$17)*($C184+3))</f>
        <v>1100</v>
      </c>
      <c r="Q184" s="12">
        <f t="shared" si="16"/>
        <v>940</v>
      </c>
    </row>
    <row r="185" spans="1:17" ht="12.75">
      <c r="A185" s="11">
        <v>179</v>
      </c>
      <c r="B185" s="11">
        <f>IF(A185/Einstellungen!D$14-INT(A185/Einstellungen!D$14)=0,"Grenze","")</f>
      </c>
      <c r="C185" s="11">
        <f>COUNTIF(B$6:B184,"Grenze")</f>
        <v>1</v>
      </c>
      <c r="D185" s="12">
        <f>(INT((A185-1)/Einstellungen!D$14)+1)*Einstellungen!D$15</f>
        <v>50</v>
      </c>
      <c r="E185" s="12">
        <f>(Einstellungen!D$16*(A185-INT(A185/Einstellungen!D$14)*Einstellungen!D$14)^Einstellungen!D$17)+(INT(A185/Einstellungen!D$14)*(Einstellungen!D$16*Einstellungen!D$14^Einstellungen!D$17))</f>
        <v>895</v>
      </c>
      <c r="F185" s="12">
        <f t="shared" si="14"/>
        <v>945</v>
      </c>
      <c r="G185" s="12">
        <f t="shared" si="17"/>
        <v>5</v>
      </c>
      <c r="H185" s="12">
        <f t="shared" si="18"/>
        <v>0.27932960893854747</v>
      </c>
      <c r="I185" s="12">
        <f t="shared" si="19"/>
        <v>5</v>
      </c>
      <c r="J185" s="12">
        <f t="shared" si="20"/>
        <v>5.279329608938547</v>
      </c>
      <c r="K185" s="16"/>
      <c r="L185" s="12">
        <f t="shared" si="15"/>
        <v>945</v>
      </c>
      <c r="M185" s="12">
        <f>(($C185)*Einstellungen!$D$15)+((Einstellungen!$D$16*(ROUND(($A185/($C185)),0))^Einstellungen!$D$17)*($C185))</f>
        <v>945</v>
      </c>
      <c r="N185" s="12">
        <f>(($C185+1)*Einstellungen!$D$15)+((Einstellungen!$D$16*(ROUND(($A185/($C185+1)),0))^Einstellungen!$D$17)*($C185+1))</f>
        <v>1000</v>
      </c>
      <c r="O185" s="12">
        <f>(($C185+2)*Einstellungen!$D$15)+((Einstellungen!$D$16*(ROUND(($A185/($C185+2)),0))^Einstellungen!$D$17)*($C185+2))</f>
        <v>1050</v>
      </c>
      <c r="P185" s="12">
        <f>(($C185+3)*Einstellungen!$D$15)+((Einstellungen!$D$16*(ROUND(($A185/($C185+3)),0))^Einstellungen!$D$17)*($C185+3))</f>
        <v>1100</v>
      </c>
      <c r="Q185" s="12">
        <f t="shared" si="16"/>
        <v>945</v>
      </c>
    </row>
    <row r="186" spans="1:17" ht="12.75">
      <c r="A186" s="11">
        <v>180</v>
      </c>
      <c r="B186" s="11">
        <f>IF(A186/Einstellungen!D$14-INT(A186/Einstellungen!D$14)=0,"Grenze","")</f>
      </c>
      <c r="C186" s="11">
        <f>COUNTIF(B$6:B185,"Grenze")</f>
        <v>1</v>
      </c>
      <c r="D186" s="12">
        <f>(INT((A186-1)/Einstellungen!D$14)+1)*Einstellungen!D$15</f>
        <v>50</v>
      </c>
      <c r="E186" s="12">
        <f>(Einstellungen!D$16*(A186-INT(A186/Einstellungen!D$14)*Einstellungen!D$14)^Einstellungen!D$17)+(INT(A186/Einstellungen!D$14)*(Einstellungen!D$16*Einstellungen!D$14^Einstellungen!D$17))</f>
        <v>900</v>
      </c>
      <c r="F186" s="12">
        <f t="shared" si="14"/>
        <v>950</v>
      </c>
      <c r="G186" s="12">
        <f t="shared" si="17"/>
        <v>5</v>
      </c>
      <c r="H186" s="12">
        <f t="shared" si="18"/>
        <v>0.2777777777777778</v>
      </c>
      <c r="I186" s="12">
        <f t="shared" si="19"/>
        <v>5</v>
      </c>
      <c r="J186" s="12">
        <f t="shared" si="20"/>
        <v>5.277777777777778</v>
      </c>
      <c r="K186" s="16"/>
      <c r="L186" s="12">
        <f t="shared" si="15"/>
        <v>950</v>
      </c>
      <c r="M186" s="12">
        <f>(($C186)*Einstellungen!$D$15)+((Einstellungen!$D$16*(ROUND(($A186/($C186)),0))^Einstellungen!$D$17)*($C186))</f>
        <v>950</v>
      </c>
      <c r="N186" s="12">
        <f>(($C186+1)*Einstellungen!$D$15)+((Einstellungen!$D$16*(ROUND(($A186/($C186+1)),0))^Einstellungen!$D$17)*($C186+1))</f>
        <v>1000</v>
      </c>
      <c r="O186" s="12">
        <f>(($C186+2)*Einstellungen!$D$15)+((Einstellungen!$D$16*(ROUND(($A186/($C186+2)),0))^Einstellungen!$D$17)*($C186+2))</f>
        <v>1050</v>
      </c>
      <c r="P186" s="12">
        <f>(($C186+3)*Einstellungen!$D$15)+((Einstellungen!$D$16*(ROUND(($A186/($C186+3)),0))^Einstellungen!$D$17)*($C186+3))</f>
        <v>1100</v>
      </c>
      <c r="Q186" s="12">
        <f t="shared" si="16"/>
        <v>950</v>
      </c>
    </row>
    <row r="187" spans="1:17" ht="12.75">
      <c r="A187" s="11">
        <v>181</v>
      </c>
      <c r="B187" s="11">
        <f>IF(A187/Einstellungen!D$14-INT(A187/Einstellungen!D$14)=0,"Grenze","")</f>
      </c>
      <c r="C187" s="11">
        <f>COUNTIF(B$6:B186,"Grenze")</f>
        <v>1</v>
      </c>
      <c r="D187" s="12">
        <f>(INT((A187-1)/Einstellungen!D$14)+1)*Einstellungen!D$15</f>
        <v>50</v>
      </c>
      <c r="E187" s="12">
        <f>(Einstellungen!D$16*(A187-INT(A187/Einstellungen!D$14)*Einstellungen!D$14)^Einstellungen!D$17)+(INT(A187/Einstellungen!D$14)*(Einstellungen!D$16*Einstellungen!D$14^Einstellungen!D$17))</f>
        <v>905</v>
      </c>
      <c r="F187" s="12">
        <f t="shared" si="14"/>
        <v>955</v>
      </c>
      <c r="G187" s="12">
        <f t="shared" si="17"/>
        <v>5</v>
      </c>
      <c r="H187" s="12">
        <f t="shared" si="18"/>
        <v>0.27624309392265195</v>
      </c>
      <c r="I187" s="12">
        <f t="shared" si="19"/>
        <v>5</v>
      </c>
      <c r="J187" s="12">
        <f t="shared" si="20"/>
        <v>5.276243093922652</v>
      </c>
      <c r="K187" s="16"/>
      <c r="L187" s="12">
        <f t="shared" si="15"/>
        <v>955</v>
      </c>
      <c r="M187" s="12">
        <f>(($C187)*Einstellungen!$D$15)+((Einstellungen!$D$16*(ROUND(($A187/($C187)),0))^Einstellungen!$D$17)*($C187))</f>
        <v>955</v>
      </c>
      <c r="N187" s="12">
        <f>(($C187+1)*Einstellungen!$D$15)+((Einstellungen!$D$16*(ROUND(($A187/($C187+1)),0))^Einstellungen!$D$17)*($C187+1))</f>
        <v>1010</v>
      </c>
      <c r="O187" s="12">
        <f>(($C187+2)*Einstellungen!$D$15)+((Einstellungen!$D$16*(ROUND(($A187/($C187+2)),0))^Einstellungen!$D$17)*($C187+2))</f>
        <v>1050</v>
      </c>
      <c r="P187" s="12">
        <f>(($C187+3)*Einstellungen!$D$15)+((Einstellungen!$D$16*(ROUND(($A187/($C187+3)),0))^Einstellungen!$D$17)*($C187+3))</f>
        <v>1100</v>
      </c>
      <c r="Q187" s="12">
        <f t="shared" si="16"/>
        <v>955</v>
      </c>
    </row>
    <row r="188" spans="1:17" ht="12.75">
      <c r="A188" s="11">
        <v>182</v>
      </c>
      <c r="B188" s="11">
        <f>IF(A188/Einstellungen!D$14-INT(A188/Einstellungen!D$14)=0,"Grenze","")</f>
      </c>
      <c r="C188" s="11">
        <f>COUNTIF(B$6:B187,"Grenze")</f>
        <v>1</v>
      </c>
      <c r="D188" s="12">
        <f>(INT((A188-1)/Einstellungen!D$14)+1)*Einstellungen!D$15</f>
        <v>50</v>
      </c>
      <c r="E188" s="12">
        <f>(Einstellungen!D$16*(A188-INT(A188/Einstellungen!D$14)*Einstellungen!D$14)^Einstellungen!D$17)+(INT(A188/Einstellungen!D$14)*(Einstellungen!D$16*Einstellungen!D$14^Einstellungen!D$17))</f>
        <v>910</v>
      </c>
      <c r="F188" s="12">
        <f t="shared" si="14"/>
        <v>960</v>
      </c>
      <c r="G188" s="12">
        <f t="shared" si="17"/>
        <v>5</v>
      </c>
      <c r="H188" s="12">
        <f t="shared" si="18"/>
        <v>0.27472527472527475</v>
      </c>
      <c r="I188" s="12">
        <f t="shared" si="19"/>
        <v>5</v>
      </c>
      <c r="J188" s="12">
        <f t="shared" si="20"/>
        <v>5.274725274725275</v>
      </c>
      <c r="K188" s="16"/>
      <c r="L188" s="12">
        <f t="shared" si="15"/>
        <v>960</v>
      </c>
      <c r="M188" s="12">
        <f>(($C188)*Einstellungen!$D$15)+((Einstellungen!$D$16*(ROUND(($A188/($C188)),0))^Einstellungen!$D$17)*($C188))</f>
        <v>960</v>
      </c>
      <c r="N188" s="12">
        <f>(($C188+1)*Einstellungen!$D$15)+((Einstellungen!$D$16*(ROUND(($A188/($C188+1)),0))^Einstellungen!$D$17)*($C188+1))</f>
        <v>1010</v>
      </c>
      <c r="O188" s="12">
        <f>(($C188+2)*Einstellungen!$D$15)+((Einstellungen!$D$16*(ROUND(($A188/($C188+2)),0))^Einstellungen!$D$17)*($C188+2))</f>
        <v>1065</v>
      </c>
      <c r="P188" s="12">
        <f>(($C188+3)*Einstellungen!$D$15)+((Einstellungen!$D$16*(ROUND(($A188/($C188+3)),0))^Einstellungen!$D$17)*($C188+3))</f>
        <v>1120</v>
      </c>
      <c r="Q188" s="12">
        <f t="shared" si="16"/>
        <v>960</v>
      </c>
    </row>
    <row r="189" spans="1:17" ht="12.75">
      <c r="A189" s="11">
        <v>183</v>
      </c>
      <c r="B189" s="11">
        <f>IF(A189/Einstellungen!D$14-INT(A189/Einstellungen!D$14)=0,"Grenze","")</f>
      </c>
      <c r="C189" s="11">
        <f>COUNTIF(B$6:B188,"Grenze")</f>
        <v>1</v>
      </c>
      <c r="D189" s="12">
        <f>(INT((A189-1)/Einstellungen!D$14)+1)*Einstellungen!D$15</f>
        <v>50</v>
      </c>
      <c r="E189" s="12">
        <f>(Einstellungen!D$16*(A189-INT(A189/Einstellungen!D$14)*Einstellungen!D$14)^Einstellungen!D$17)+(INT(A189/Einstellungen!D$14)*(Einstellungen!D$16*Einstellungen!D$14^Einstellungen!D$17))</f>
        <v>915</v>
      </c>
      <c r="F189" s="12">
        <f t="shared" si="14"/>
        <v>965</v>
      </c>
      <c r="G189" s="12">
        <f t="shared" si="17"/>
        <v>5</v>
      </c>
      <c r="H189" s="12">
        <f t="shared" si="18"/>
        <v>0.273224043715847</v>
      </c>
      <c r="I189" s="12">
        <f t="shared" si="19"/>
        <v>5</v>
      </c>
      <c r="J189" s="12">
        <f t="shared" si="20"/>
        <v>5.273224043715847</v>
      </c>
      <c r="K189" s="16"/>
      <c r="L189" s="12">
        <f t="shared" si="15"/>
        <v>965</v>
      </c>
      <c r="M189" s="12">
        <f>(($C189)*Einstellungen!$D$15)+((Einstellungen!$D$16*(ROUND(($A189/($C189)),0))^Einstellungen!$D$17)*($C189))</f>
        <v>965</v>
      </c>
      <c r="N189" s="12">
        <f>(($C189+1)*Einstellungen!$D$15)+((Einstellungen!$D$16*(ROUND(($A189/($C189+1)),0))^Einstellungen!$D$17)*($C189+1))</f>
        <v>1020</v>
      </c>
      <c r="O189" s="12">
        <f>(($C189+2)*Einstellungen!$D$15)+((Einstellungen!$D$16*(ROUND(($A189/($C189+2)),0))^Einstellungen!$D$17)*($C189+2))</f>
        <v>1065</v>
      </c>
      <c r="P189" s="12">
        <f>(($C189+3)*Einstellungen!$D$15)+((Einstellungen!$D$16*(ROUND(($A189/($C189+3)),0))^Einstellungen!$D$17)*($C189+3))</f>
        <v>1120</v>
      </c>
      <c r="Q189" s="12">
        <f t="shared" si="16"/>
        <v>965</v>
      </c>
    </row>
    <row r="190" spans="1:17" ht="12.75">
      <c r="A190" s="11">
        <v>184</v>
      </c>
      <c r="B190" s="11">
        <f>IF(A190/Einstellungen!D$14-INT(A190/Einstellungen!D$14)=0,"Grenze","")</f>
      </c>
      <c r="C190" s="11">
        <f>COUNTIF(B$6:B189,"Grenze")</f>
        <v>1</v>
      </c>
      <c r="D190" s="12">
        <f>(INT((A190-1)/Einstellungen!D$14)+1)*Einstellungen!D$15</f>
        <v>50</v>
      </c>
      <c r="E190" s="12">
        <f>(Einstellungen!D$16*(A190-INT(A190/Einstellungen!D$14)*Einstellungen!D$14)^Einstellungen!D$17)+(INT(A190/Einstellungen!D$14)*(Einstellungen!D$16*Einstellungen!D$14^Einstellungen!D$17))</f>
        <v>920</v>
      </c>
      <c r="F190" s="12">
        <f t="shared" si="14"/>
        <v>970</v>
      </c>
      <c r="G190" s="12">
        <f t="shared" si="17"/>
        <v>5</v>
      </c>
      <c r="H190" s="12">
        <f t="shared" si="18"/>
        <v>0.2717391304347826</v>
      </c>
      <c r="I190" s="12">
        <f t="shared" si="19"/>
        <v>5</v>
      </c>
      <c r="J190" s="12">
        <f t="shared" si="20"/>
        <v>5.271739130434782</v>
      </c>
      <c r="K190" s="16"/>
      <c r="L190" s="12">
        <f t="shared" si="15"/>
        <v>970</v>
      </c>
      <c r="M190" s="12">
        <f>(($C190)*Einstellungen!$D$15)+((Einstellungen!$D$16*(ROUND(($A190/($C190)),0))^Einstellungen!$D$17)*($C190))</f>
        <v>970</v>
      </c>
      <c r="N190" s="12">
        <f>(($C190+1)*Einstellungen!$D$15)+((Einstellungen!$D$16*(ROUND(($A190/($C190+1)),0))^Einstellungen!$D$17)*($C190+1))</f>
        <v>1020</v>
      </c>
      <c r="O190" s="12">
        <f>(($C190+2)*Einstellungen!$D$15)+((Einstellungen!$D$16*(ROUND(($A190/($C190+2)),0))^Einstellungen!$D$17)*($C190+2))</f>
        <v>1065</v>
      </c>
      <c r="P190" s="12">
        <f>(($C190+3)*Einstellungen!$D$15)+((Einstellungen!$D$16*(ROUND(($A190/($C190+3)),0))^Einstellungen!$D$17)*($C190+3))</f>
        <v>1120</v>
      </c>
      <c r="Q190" s="12">
        <f t="shared" si="16"/>
        <v>970</v>
      </c>
    </row>
    <row r="191" spans="1:17" ht="12.75">
      <c r="A191" s="11">
        <v>185</v>
      </c>
      <c r="B191" s="11">
        <f>IF(A191/Einstellungen!D$14-INT(A191/Einstellungen!D$14)=0,"Grenze","")</f>
      </c>
      <c r="C191" s="11">
        <f>COUNTIF(B$6:B190,"Grenze")</f>
        <v>1</v>
      </c>
      <c r="D191" s="12">
        <f>(INT((A191-1)/Einstellungen!D$14)+1)*Einstellungen!D$15</f>
        <v>50</v>
      </c>
      <c r="E191" s="12">
        <f>(Einstellungen!D$16*(A191-INT(A191/Einstellungen!D$14)*Einstellungen!D$14)^Einstellungen!D$17)+(INT(A191/Einstellungen!D$14)*(Einstellungen!D$16*Einstellungen!D$14^Einstellungen!D$17))</f>
        <v>925</v>
      </c>
      <c r="F191" s="12">
        <f t="shared" si="14"/>
        <v>975</v>
      </c>
      <c r="G191" s="12">
        <f t="shared" si="17"/>
        <v>5</v>
      </c>
      <c r="H191" s="12">
        <f t="shared" si="18"/>
        <v>0.2702702702702703</v>
      </c>
      <c r="I191" s="12">
        <f t="shared" si="19"/>
        <v>5</v>
      </c>
      <c r="J191" s="12">
        <f t="shared" si="20"/>
        <v>5.27027027027027</v>
      </c>
      <c r="K191" s="16"/>
      <c r="L191" s="12">
        <f t="shared" si="15"/>
        <v>975</v>
      </c>
      <c r="M191" s="12">
        <f>(($C191)*Einstellungen!$D$15)+((Einstellungen!$D$16*(ROUND(($A191/($C191)),0))^Einstellungen!$D$17)*($C191))</f>
        <v>975</v>
      </c>
      <c r="N191" s="12">
        <f>(($C191+1)*Einstellungen!$D$15)+((Einstellungen!$D$16*(ROUND(($A191/($C191+1)),0))^Einstellungen!$D$17)*($C191+1))</f>
        <v>1030</v>
      </c>
      <c r="O191" s="12">
        <f>(($C191+2)*Einstellungen!$D$15)+((Einstellungen!$D$16*(ROUND(($A191/($C191+2)),0))^Einstellungen!$D$17)*($C191+2))</f>
        <v>1080</v>
      </c>
      <c r="P191" s="12">
        <f>(($C191+3)*Einstellungen!$D$15)+((Einstellungen!$D$16*(ROUND(($A191/($C191+3)),0))^Einstellungen!$D$17)*($C191+3))</f>
        <v>1120</v>
      </c>
      <c r="Q191" s="12">
        <f t="shared" si="16"/>
        <v>975</v>
      </c>
    </row>
    <row r="192" spans="1:17" ht="12.75">
      <c r="A192" s="11">
        <v>186</v>
      </c>
      <c r="B192" s="11">
        <f>IF(A192/Einstellungen!D$14-INT(A192/Einstellungen!D$14)=0,"Grenze","")</f>
      </c>
      <c r="C192" s="11">
        <f>COUNTIF(B$6:B191,"Grenze")</f>
        <v>1</v>
      </c>
      <c r="D192" s="12">
        <f>(INT((A192-1)/Einstellungen!D$14)+1)*Einstellungen!D$15</f>
        <v>50</v>
      </c>
      <c r="E192" s="12">
        <f>(Einstellungen!D$16*(A192-INT(A192/Einstellungen!D$14)*Einstellungen!D$14)^Einstellungen!D$17)+(INT(A192/Einstellungen!D$14)*(Einstellungen!D$16*Einstellungen!D$14^Einstellungen!D$17))</f>
        <v>930</v>
      </c>
      <c r="F192" s="12">
        <f t="shared" si="14"/>
        <v>980</v>
      </c>
      <c r="G192" s="12">
        <f t="shared" si="17"/>
        <v>5</v>
      </c>
      <c r="H192" s="12">
        <f t="shared" si="18"/>
        <v>0.26881720430107525</v>
      </c>
      <c r="I192" s="12">
        <f t="shared" si="19"/>
        <v>5</v>
      </c>
      <c r="J192" s="12">
        <f t="shared" si="20"/>
        <v>5.268817204301075</v>
      </c>
      <c r="K192" s="16"/>
      <c r="L192" s="12">
        <f t="shared" si="15"/>
        <v>980</v>
      </c>
      <c r="M192" s="12">
        <f>(($C192)*Einstellungen!$D$15)+((Einstellungen!$D$16*(ROUND(($A192/($C192)),0))^Einstellungen!$D$17)*($C192))</f>
        <v>980</v>
      </c>
      <c r="N192" s="12">
        <f>(($C192+1)*Einstellungen!$D$15)+((Einstellungen!$D$16*(ROUND(($A192/($C192+1)),0))^Einstellungen!$D$17)*($C192+1))</f>
        <v>1030</v>
      </c>
      <c r="O192" s="12">
        <f>(($C192+2)*Einstellungen!$D$15)+((Einstellungen!$D$16*(ROUND(($A192/($C192+2)),0))^Einstellungen!$D$17)*($C192+2))</f>
        <v>1080</v>
      </c>
      <c r="P192" s="12">
        <f>(($C192+3)*Einstellungen!$D$15)+((Einstellungen!$D$16*(ROUND(($A192/($C192+3)),0))^Einstellungen!$D$17)*($C192+3))</f>
        <v>1140</v>
      </c>
      <c r="Q192" s="12">
        <f t="shared" si="16"/>
        <v>980</v>
      </c>
    </row>
    <row r="193" spans="1:17" ht="12.75">
      <c r="A193" s="11">
        <v>187</v>
      </c>
      <c r="B193" s="11">
        <f>IF(A193/Einstellungen!D$14-INT(A193/Einstellungen!D$14)=0,"Grenze","")</f>
      </c>
      <c r="C193" s="11">
        <f>COUNTIF(B$6:B192,"Grenze")</f>
        <v>1</v>
      </c>
      <c r="D193" s="12">
        <f>(INT((A193-1)/Einstellungen!D$14)+1)*Einstellungen!D$15</f>
        <v>50</v>
      </c>
      <c r="E193" s="12">
        <f>(Einstellungen!D$16*(A193-INT(A193/Einstellungen!D$14)*Einstellungen!D$14)^Einstellungen!D$17)+(INT(A193/Einstellungen!D$14)*(Einstellungen!D$16*Einstellungen!D$14^Einstellungen!D$17))</f>
        <v>935</v>
      </c>
      <c r="F193" s="12">
        <f t="shared" si="14"/>
        <v>985</v>
      </c>
      <c r="G193" s="12">
        <f t="shared" si="17"/>
        <v>5</v>
      </c>
      <c r="H193" s="12">
        <f t="shared" si="18"/>
        <v>0.26737967914438504</v>
      </c>
      <c r="I193" s="12">
        <f t="shared" si="19"/>
        <v>5</v>
      </c>
      <c r="J193" s="12">
        <f t="shared" si="20"/>
        <v>5.267379679144385</v>
      </c>
      <c r="K193" s="16"/>
      <c r="L193" s="12">
        <f t="shared" si="15"/>
        <v>985</v>
      </c>
      <c r="M193" s="12">
        <f>(($C193)*Einstellungen!$D$15)+((Einstellungen!$D$16*(ROUND(($A193/($C193)),0))^Einstellungen!$D$17)*($C193))</f>
        <v>985</v>
      </c>
      <c r="N193" s="12">
        <f>(($C193+1)*Einstellungen!$D$15)+((Einstellungen!$D$16*(ROUND(($A193/($C193+1)),0))^Einstellungen!$D$17)*($C193+1))</f>
        <v>1040</v>
      </c>
      <c r="O193" s="12">
        <f>(($C193+2)*Einstellungen!$D$15)+((Einstellungen!$D$16*(ROUND(($A193/($C193+2)),0))^Einstellungen!$D$17)*($C193+2))</f>
        <v>1080</v>
      </c>
      <c r="P193" s="12">
        <f>(($C193+3)*Einstellungen!$D$15)+((Einstellungen!$D$16*(ROUND(($A193/($C193+3)),0))^Einstellungen!$D$17)*($C193+3))</f>
        <v>1140</v>
      </c>
      <c r="Q193" s="12">
        <f t="shared" si="16"/>
        <v>985</v>
      </c>
    </row>
    <row r="194" spans="1:17" ht="12.75">
      <c r="A194" s="11">
        <v>188</v>
      </c>
      <c r="B194" s="11">
        <f>IF(A194/Einstellungen!D$14-INT(A194/Einstellungen!D$14)=0,"Grenze","")</f>
      </c>
      <c r="C194" s="11">
        <f>COUNTIF(B$6:B193,"Grenze")</f>
        <v>1</v>
      </c>
      <c r="D194" s="12">
        <f>(INT((A194-1)/Einstellungen!D$14)+1)*Einstellungen!D$15</f>
        <v>50</v>
      </c>
      <c r="E194" s="12">
        <f>(Einstellungen!D$16*(A194-INT(A194/Einstellungen!D$14)*Einstellungen!D$14)^Einstellungen!D$17)+(INT(A194/Einstellungen!D$14)*(Einstellungen!D$16*Einstellungen!D$14^Einstellungen!D$17))</f>
        <v>940</v>
      </c>
      <c r="F194" s="12">
        <f t="shared" si="14"/>
        <v>990</v>
      </c>
      <c r="G194" s="12">
        <f t="shared" si="17"/>
        <v>5</v>
      </c>
      <c r="H194" s="12">
        <f t="shared" si="18"/>
        <v>0.26595744680851063</v>
      </c>
      <c r="I194" s="12">
        <f t="shared" si="19"/>
        <v>5</v>
      </c>
      <c r="J194" s="12">
        <f t="shared" si="20"/>
        <v>5.26595744680851</v>
      </c>
      <c r="K194" s="16"/>
      <c r="L194" s="12">
        <f t="shared" si="15"/>
        <v>990</v>
      </c>
      <c r="M194" s="12">
        <f>(($C194)*Einstellungen!$D$15)+((Einstellungen!$D$16*(ROUND(($A194/($C194)),0))^Einstellungen!$D$17)*($C194))</f>
        <v>990</v>
      </c>
      <c r="N194" s="12">
        <f>(($C194+1)*Einstellungen!$D$15)+((Einstellungen!$D$16*(ROUND(($A194/($C194+1)),0))^Einstellungen!$D$17)*($C194+1))</f>
        <v>1040</v>
      </c>
      <c r="O194" s="12">
        <f>(($C194+2)*Einstellungen!$D$15)+((Einstellungen!$D$16*(ROUND(($A194/($C194+2)),0))^Einstellungen!$D$17)*($C194+2))</f>
        <v>1095</v>
      </c>
      <c r="P194" s="12">
        <f>(($C194+3)*Einstellungen!$D$15)+((Einstellungen!$D$16*(ROUND(($A194/($C194+3)),0))^Einstellungen!$D$17)*($C194+3))</f>
        <v>1140</v>
      </c>
      <c r="Q194" s="12">
        <f t="shared" si="16"/>
        <v>990</v>
      </c>
    </row>
    <row r="195" spans="1:17" ht="12.75">
      <c r="A195" s="11">
        <v>189</v>
      </c>
      <c r="B195" s="11">
        <f>IF(A195/Einstellungen!D$14-INT(A195/Einstellungen!D$14)=0,"Grenze","")</f>
      </c>
      <c r="C195" s="11">
        <f>COUNTIF(B$6:B194,"Grenze")</f>
        <v>1</v>
      </c>
      <c r="D195" s="12">
        <f>(INT((A195-1)/Einstellungen!D$14)+1)*Einstellungen!D$15</f>
        <v>50</v>
      </c>
      <c r="E195" s="12">
        <f>(Einstellungen!D$16*(A195-INT(A195/Einstellungen!D$14)*Einstellungen!D$14)^Einstellungen!D$17)+(INT(A195/Einstellungen!D$14)*(Einstellungen!D$16*Einstellungen!D$14^Einstellungen!D$17))</f>
        <v>945</v>
      </c>
      <c r="F195" s="12">
        <f t="shared" si="14"/>
        <v>995</v>
      </c>
      <c r="G195" s="12">
        <f t="shared" si="17"/>
        <v>5</v>
      </c>
      <c r="H195" s="12">
        <f t="shared" si="18"/>
        <v>0.26455026455026454</v>
      </c>
      <c r="I195" s="12">
        <f t="shared" si="19"/>
        <v>5</v>
      </c>
      <c r="J195" s="12">
        <f t="shared" si="20"/>
        <v>5.264550264550264</v>
      </c>
      <c r="K195" s="16"/>
      <c r="L195" s="12">
        <f t="shared" si="15"/>
        <v>995</v>
      </c>
      <c r="M195" s="12">
        <f>(($C195)*Einstellungen!$D$15)+((Einstellungen!$D$16*(ROUND(($A195/($C195)),0))^Einstellungen!$D$17)*($C195))</f>
        <v>995</v>
      </c>
      <c r="N195" s="12">
        <f>(($C195+1)*Einstellungen!$D$15)+((Einstellungen!$D$16*(ROUND(($A195/($C195+1)),0))^Einstellungen!$D$17)*($C195+1))</f>
        <v>1050</v>
      </c>
      <c r="O195" s="12">
        <f>(($C195+2)*Einstellungen!$D$15)+((Einstellungen!$D$16*(ROUND(($A195/($C195+2)),0))^Einstellungen!$D$17)*($C195+2))</f>
        <v>1095</v>
      </c>
      <c r="P195" s="12">
        <f>(($C195+3)*Einstellungen!$D$15)+((Einstellungen!$D$16*(ROUND(($A195/($C195+3)),0))^Einstellungen!$D$17)*($C195+3))</f>
        <v>1140</v>
      </c>
      <c r="Q195" s="12">
        <f t="shared" si="16"/>
        <v>995</v>
      </c>
    </row>
    <row r="196" spans="1:17" ht="12.75">
      <c r="A196" s="11">
        <v>190</v>
      </c>
      <c r="B196" s="11">
        <f>IF(A196/Einstellungen!D$14-INT(A196/Einstellungen!D$14)=0,"Grenze","")</f>
      </c>
      <c r="C196" s="11">
        <f>COUNTIF(B$6:B195,"Grenze")</f>
        <v>1</v>
      </c>
      <c r="D196" s="12">
        <f>(INT((A196-1)/Einstellungen!D$14)+1)*Einstellungen!D$15</f>
        <v>50</v>
      </c>
      <c r="E196" s="12">
        <f>(Einstellungen!D$16*(A196-INT(A196/Einstellungen!D$14)*Einstellungen!D$14)^Einstellungen!D$17)+(INT(A196/Einstellungen!D$14)*(Einstellungen!D$16*Einstellungen!D$14^Einstellungen!D$17))</f>
        <v>950</v>
      </c>
      <c r="F196" s="12">
        <f t="shared" si="14"/>
        <v>1000</v>
      </c>
      <c r="G196" s="12">
        <f t="shared" si="17"/>
        <v>5</v>
      </c>
      <c r="H196" s="12">
        <f t="shared" si="18"/>
        <v>0.2631578947368421</v>
      </c>
      <c r="I196" s="12">
        <f t="shared" si="19"/>
        <v>5</v>
      </c>
      <c r="J196" s="12">
        <f t="shared" si="20"/>
        <v>5.2631578947368425</v>
      </c>
      <c r="K196" s="16"/>
      <c r="L196" s="12">
        <f t="shared" si="15"/>
        <v>1000</v>
      </c>
      <c r="M196" s="12">
        <f>(($C196)*Einstellungen!$D$15)+((Einstellungen!$D$16*(ROUND(($A196/($C196)),0))^Einstellungen!$D$17)*($C196))</f>
        <v>1000</v>
      </c>
      <c r="N196" s="12">
        <f>(($C196+1)*Einstellungen!$D$15)+((Einstellungen!$D$16*(ROUND(($A196/($C196+1)),0))^Einstellungen!$D$17)*($C196+1))</f>
        <v>1050</v>
      </c>
      <c r="O196" s="12">
        <f>(($C196+2)*Einstellungen!$D$15)+((Einstellungen!$D$16*(ROUND(($A196/($C196+2)),0))^Einstellungen!$D$17)*($C196+2))</f>
        <v>1095</v>
      </c>
      <c r="P196" s="12">
        <f>(($C196+3)*Einstellungen!$D$15)+((Einstellungen!$D$16*(ROUND(($A196/($C196+3)),0))^Einstellungen!$D$17)*($C196+3))</f>
        <v>1160</v>
      </c>
      <c r="Q196" s="12">
        <f t="shared" si="16"/>
        <v>1000</v>
      </c>
    </row>
    <row r="197" spans="1:17" ht="12.75">
      <c r="A197" s="11">
        <v>191</v>
      </c>
      <c r="B197" s="11">
        <f>IF(A197/Einstellungen!D$14-INT(A197/Einstellungen!D$14)=0,"Grenze","")</f>
      </c>
      <c r="C197" s="11">
        <f>COUNTIF(B$6:B196,"Grenze")</f>
        <v>1</v>
      </c>
      <c r="D197" s="12">
        <f>(INT((A197-1)/Einstellungen!D$14)+1)*Einstellungen!D$15</f>
        <v>50</v>
      </c>
      <c r="E197" s="12">
        <f>(Einstellungen!D$16*(A197-INT(A197/Einstellungen!D$14)*Einstellungen!D$14)^Einstellungen!D$17)+(INT(A197/Einstellungen!D$14)*(Einstellungen!D$16*Einstellungen!D$14^Einstellungen!D$17))</f>
        <v>955</v>
      </c>
      <c r="F197" s="12">
        <f t="shared" si="14"/>
        <v>1005</v>
      </c>
      <c r="G197" s="12">
        <f t="shared" si="17"/>
        <v>5</v>
      </c>
      <c r="H197" s="12">
        <f t="shared" si="18"/>
        <v>0.2617801047120419</v>
      </c>
      <c r="I197" s="12">
        <f t="shared" si="19"/>
        <v>5</v>
      </c>
      <c r="J197" s="12">
        <f t="shared" si="20"/>
        <v>5.261780104712042</v>
      </c>
      <c r="K197" s="16"/>
      <c r="L197" s="12">
        <f t="shared" si="15"/>
        <v>1005</v>
      </c>
      <c r="M197" s="12">
        <f>(($C197)*Einstellungen!$D$15)+((Einstellungen!$D$16*(ROUND(($A197/($C197)),0))^Einstellungen!$D$17)*($C197))</f>
        <v>1005</v>
      </c>
      <c r="N197" s="12">
        <f>(($C197+1)*Einstellungen!$D$15)+((Einstellungen!$D$16*(ROUND(($A197/($C197+1)),0))^Einstellungen!$D$17)*($C197+1))</f>
        <v>1060</v>
      </c>
      <c r="O197" s="12">
        <f>(($C197+2)*Einstellungen!$D$15)+((Einstellungen!$D$16*(ROUND(($A197/($C197+2)),0))^Einstellungen!$D$17)*($C197+2))</f>
        <v>1110</v>
      </c>
      <c r="P197" s="12">
        <f>(($C197+3)*Einstellungen!$D$15)+((Einstellungen!$D$16*(ROUND(($A197/($C197+3)),0))^Einstellungen!$D$17)*($C197+3))</f>
        <v>1160</v>
      </c>
      <c r="Q197" s="12">
        <f t="shared" si="16"/>
        <v>1005</v>
      </c>
    </row>
    <row r="198" spans="1:17" ht="12.75">
      <c r="A198" s="11">
        <v>192</v>
      </c>
      <c r="B198" s="11">
        <f>IF(A198/Einstellungen!D$14-INT(A198/Einstellungen!D$14)=0,"Grenze","")</f>
      </c>
      <c r="C198" s="11">
        <f>COUNTIF(B$6:B197,"Grenze")</f>
        <v>1</v>
      </c>
      <c r="D198" s="12">
        <f>(INT((A198-1)/Einstellungen!D$14)+1)*Einstellungen!D$15</f>
        <v>50</v>
      </c>
      <c r="E198" s="12">
        <f>(Einstellungen!D$16*(A198-INT(A198/Einstellungen!D$14)*Einstellungen!D$14)^Einstellungen!D$17)+(INT(A198/Einstellungen!D$14)*(Einstellungen!D$16*Einstellungen!D$14^Einstellungen!D$17))</f>
        <v>960</v>
      </c>
      <c r="F198" s="12">
        <f aca="true" t="shared" si="21" ref="F198:F261">D198+E198</f>
        <v>1010</v>
      </c>
      <c r="G198" s="12">
        <f t="shared" si="17"/>
        <v>5</v>
      </c>
      <c r="H198" s="12">
        <f t="shared" si="18"/>
        <v>0.2604166666666667</v>
      </c>
      <c r="I198" s="12">
        <f t="shared" si="19"/>
        <v>5</v>
      </c>
      <c r="J198" s="12">
        <f t="shared" si="20"/>
        <v>5.260416666666667</v>
      </c>
      <c r="K198" s="16"/>
      <c r="L198" s="12">
        <f aca="true" t="shared" si="22" ref="L198:L261">F198</f>
        <v>1010</v>
      </c>
      <c r="M198" s="12">
        <f>(($C198)*Einstellungen!$D$15)+((Einstellungen!$D$16*(ROUND(($A198/($C198)),0))^Einstellungen!$D$17)*($C198))</f>
        <v>1010</v>
      </c>
      <c r="N198" s="12">
        <f>(($C198+1)*Einstellungen!$D$15)+((Einstellungen!$D$16*(ROUND(($A198/($C198+1)),0))^Einstellungen!$D$17)*($C198+1))</f>
        <v>1060</v>
      </c>
      <c r="O198" s="12">
        <f>(($C198+2)*Einstellungen!$D$15)+((Einstellungen!$D$16*(ROUND(($A198/($C198+2)),0))^Einstellungen!$D$17)*($C198+2))</f>
        <v>1110</v>
      </c>
      <c r="P198" s="12">
        <f>(($C198+3)*Einstellungen!$D$15)+((Einstellungen!$D$16*(ROUND(($A198/($C198+3)),0))^Einstellungen!$D$17)*($C198+3))</f>
        <v>1160</v>
      </c>
      <c r="Q198" s="12">
        <f aca="true" t="shared" si="23" ref="Q198:Q261">MIN(L198,M198,N198,O198,P198)</f>
        <v>1010</v>
      </c>
    </row>
    <row r="199" spans="1:17" ht="12.75">
      <c r="A199" s="11">
        <v>193</v>
      </c>
      <c r="B199" s="11">
        <f>IF(A199/Einstellungen!D$14-INT(A199/Einstellungen!D$14)=0,"Grenze","")</f>
      </c>
      <c r="C199" s="11">
        <f>COUNTIF(B$6:B198,"Grenze")</f>
        <v>1</v>
      </c>
      <c r="D199" s="12">
        <f>(INT((A199-1)/Einstellungen!D$14)+1)*Einstellungen!D$15</f>
        <v>50</v>
      </c>
      <c r="E199" s="12">
        <f>(Einstellungen!D$16*(A199-INT(A199/Einstellungen!D$14)*Einstellungen!D$14)^Einstellungen!D$17)+(INT(A199/Einstellungen!D$14)*(Einstellungen!D$16*Einstellungen!D$14^Einstellungen!D$17))</f>
        <v>965</v>
      </c>
      <c r="F199" s="12">
        <f t="shared" si="21"/>
        <v>1015</v>
      </c>
      <c r="G199" s="12">
        <f aca="true" t="shared" si="24" ref="G199:G262">E199-E198</f>
        <v>5</v>
      </c>
      <c r="H199" s="12">
        <f aca="true" t="shared" si="25" ref="H199:H262">D199/A199</f>
        <v>0.25906735751295334</v>
      </c>
      <c r="I199" s="12">
        <f aca="true" t="shared" si="26" ref="I199:I262">E199/A199</f>
        <v>5</v>
      </c>
      <c r="J199" s="12">
        <f aca="true" t="shared" si="27" ref="J199:J262">F199/A199</f>
        <v>5.259067357512953</v>
      </c>
      <c r="K199" s="16"/>
      <c r="L199" s="12">
        <f t="shared" si="22"/>
        <v>1015</v>
      </c>
      <c r="M199" s="12">
        <f>(($C199)*Einstellungen!$D$15)+((Einstellungen!$D$16*(ROUND(($A199/($C199)),0))^Einstellungen!$D$17)*($C199))</f>
        <v>1015</v>
      </c>
      <c r="N199" s="12">
        <f>(($C199+1)*Einstellungen!$D$15)+((Einstellungen!$D$16*(ROUND(($A199/($C199+1)),0))^Einstellungen!$D$17)*($C199+1))</f>
        <v>1070</v>
      </c>
      <c r="O199" s="12">
        <f>(($C199+2)*Einstellungen!$D$15)+((Einstellungen!$D$16*(ROUND(($A199/($C199+2)),0))^Einstellungen!$D$17)*($C199+2))</f>
        <v>1110</v>
      </c>
      <c r="P199" s="12">
        <f>(($C199+3)*Einstellungen!$D$15)+((Einstellungen!$D$16*(ROUND(($A199/($C199+3)),0))^Einstellungen!$D$17)*($C199+3))</f>
        <v>1160</v>
      </c>
      <c r="Q199" s="12">
        <f t="shared" si="23"/>
        <v>1015</v>
      </c>
    </row>
    <row r="200" spans="1:17" ht="12.75">
      <c r="A200" s="11">
        <v>194</v>
      </c>
      <c r="B200" s="11">
        <f>IF(A200/Einstellungen!D$14-INT(A200/Einstellungen!D$14)=0,"Grenze","")</f>
      </c>
      <c r="C200" s="11">
        <f>COUNTIF(B$6:B199,"Grenze")</f>
        <v>1</v>
      </c>
      <c r="D200" s="12">
        <f>(INT((A200-1)/Einstellungen!D$14)+1)*Einstellungen!D$15</f>
        <v>50</v>
      </c>
      <c r="E200" s="12">
        <f>(Einstellungen!D$16*(A200-INT(A200/Einstellungen!D$14)*Einstellungen!D$14)^Einstellungen!D$17)+(INT(A200/Einstellungen!D$14)*(Einstellungen!D$16*Einstellungen!D$14^Einstellungen!D$17))</f>
        <v>970</v>
      </c>
      <c r="F200" s="12">
        <f t="shared" si="21"/>
        <v>1020</v>
      </c>
      <c r="G200" s="12">
        <f t="shared" si="24"/>
        <v>5</v>
      </c>
      <c r="H200" s="12">
        <f t="shared" si="25"/>
        <v>0.25773195876288657</v>
      </c>
      <c r="I200" s="12">
        <f t="shared" si="26"/>
        <v>5</v>
      </c>
      <c r="J200" s="12">
        <f t="shared" si="27"/>
        <v>5.257731958762887</v>
      </c>
      <c r="K200" s="16"/>
      <c r="L200" s="12">
        <f t="shared" si="22"/>
        <v>1020</v>
      </c>
      <c r="M200" s="12">
        <f>(($C200)*Einstellungen!$D$15)+((Einstellungen!$D$16*(ROUND(($A200/($C200)),0))^Einstellungen!$D$17)*($C200))</f>
        <v>1020</v>
      </c>
      <c r="N200" s="12">
        <f>(($C200+1)*Einstellungen!$D$15)+((Einstellungen!$D$16*(ROUND(($A200/($C200+1)),0))^Einstellungen!$D$17)*($C200+1))</f>
        <v>1070</v>
      </c>
      <c r="O200" s="12">
        <f>(($C200+2)*Einstellungen!$D$15)+((Einstellungen!$D$16*(ROUND(($A200/($C200+2)),0))^Einstellungen!$D$17)*($C200+2))</f>
        <v>1125</v>
      </c>
      <c r="P200" s="12">
        <f>(($C200+3)*Einstellungen!$D$15)+((Einstellungen!$D$16*(ROUND(($A200/($C200+3)),0))^Einstellungen!$D$17)*($C200+3))</f>
        <v>1180</v>
      </c>
      <c r="Q200" s="12">
        <f t="shared" si="23"/>
        <v>1020</v>
      </c>
    </row>
    <row r="201" spans="1:17" ht="12.75">
      <c r="A201" s="11">
        <v>195</v>
      </c>
      <c r="B201" s="11">
        <f>IF(A201/Einstellungen!D$14-INT(A201/Einstellungen!D$14)=0,"Grenze","")</f>
      </c>
      <c r="C201" s="11">
        <f>COUNTIF(B$6:B200,"Grenze")</f>
        <v>1</v>
      </c>
      <c r="D201" s="12">
        <f>(INT((A201-1)/Einstellungen!D$14)+1)*Einstellungen!D$15</f>
        <v>50</v>
      </c>
      <c r="E201" s="12">
        <f>(Einstellungen!D$16*(A201-INT(A201/Einstellungen!D$14)*Einstellungen!D$14)^Einstellungen!D$17)+(INT(A201/Einstellungen!D$14)*(Einstellungen!D$16*Einstellungen!D$14^Einstellungen!D$17))</f>
        <v>975</v>
      </c>
      <c r="F201" s="12">
        <f t="shared" si="21"/>
        <v>1025</v>
      </c>
      <c r="G201" s="12">
        <f t="shared" si="24"/>
        <v>5</v>
      </c>
      <c r="H201" s="12">
        <f t="shared" si="25"/>
        <v>0.2564102564102564</v>
      </c>
      <c r="I201" s="12">
        <f t="shared" si="26"/>
        <v>5</v>
      </c>
      <c r="J201" s="12">
        <f t="shared" si="27"/>
        <v>5.256410256410256</v>
      </c>
      <c r="K201" s="16"/>
      <c r="L201" s="12">
        <f t="shared" si="22"/>
        <v>1025</v>
      </c>
      <c r="M201" s="12">
        <f>(($C201)*Einstellungen!$D$15)+((Einstellungen!$D$16*(ROUND(($A201/($C201)),0))^Einstellungen!$D$17)*($C201))</f>
        <v>1025</v>
      </c>
      <c r="N201" s="12">
        <f>(($C201+1)*Einstellungen!$D$15)+((Einstellungen!$D$16*(ROUND(($A201/($C201+1)),0))^Einstellungen!$D$17)*($C201+1))</f>
        <v>1080</v>
      </c>
      <c r="O201" s="12">
        <f>(($C201+2)*Einstellungen!$D$15)+((Einstellungen!$D$16*(ROUND(($A201/($C201+2)),0))^Einstellungen!$D$17)*($C201+2))</f>
        <v>1125</v>
      </c>
      <c r="P201" s="12">
        <f>(($C201+3)*Einstellungen!$D$15)+((Einstellungen!$D$16*(ROUND(($A201/($C201+3)),0))^Einstellungen!$D$17)*($C201+3))</f>
        <v>1180</v>
      </c>
      <c r="Q201" s="12">
        <f t="shared" si="23"/>
        <v>1025</v>
      </c>
    </row>
    <row r="202" spans="1:17" ht="12.75">
      <c r="A202" s="11">
        <v>196</v>
      </c>
      <c r="B202" s="11">
        <f>IF(A202/Einstellungen!D$14-INT(A202/Einstellungen!D$14)=0,"Grenze","")</f>
      </c>
      <c r="C202" s="11">
        <f>COUNTIF(B$6:B201,"Grenze")</f>
        <v>1</v>
      </c>
      <c r="D202" s="12">
        <f>(INT((A202-1)/Einstellungen!D$14)+1)*Einstellungen!D$15</f>
        <v>50</v>
      </c>
      <c r="E202" s="12">
        <f>(Einstellungen!D$16*(A202-INT(A202/Einstellungen!D$14)*Einstellungen!D$14)^Einstellungen!D$17)+(INT(A202/Einstellungen!D$14)*(Einstellungen!D$16*Einstellungen!D$14^Einstellungen!D$17))</f>
        <v>980</v>
      </c>
      <c r="F202" s="12">
        <f t="shared" si="21"/>
        <v>1030</v>
      </c>
      <c r="G202" s="12">
        <f t="shared" si="24"/>
        <v>5</v>
      </c>
      <c r="H202" s="12">
        <f t="shared" si="25"/>
        <v>0.25510204081632654</v>
      </c>
      <c r="I202" s="12">
        <f t="shared" si="26"/>
        <v>5</v>
      </c>
      <c r="J202" s="12">
        <f t="shared" si="27"/>
        <v>5.255102040816326</v>
      </c>
      <c r="K202" s="16"/>
      <c r="L202" s="12">
        <f t="shared" si="22"/>
        <v>1030</v>
      </c>
      <c r="M202" s="12">
        <f>(($C202)*Einstellungen!$D$15)+((Einstellungen!$D$16*(ROUND(($A202/($C202)),0))^Einstellungen!$D$17)*($C202))</f>
        <v>1030</v>
      </c>
      <c r="N202" s="12">
        <f>(($C202+1)*Einstellungen!$D$15)+((Einstellungen!$D$16*(ROUND(($A202/($C202+1)),0))^Einstellungen!$D$17)*($C202+1))</f>
        <v>1080</v>
      </c>
      <c r="O202" s="12">
        <f>(($C202+2)*Einstellungen!$D$15)+((Einstellungen!$D$16*(ROUND(($A202/($C202+2)),0))^Einstellungen!$D$17)*($C202+2))</f>
        <v>1125</v>
      </c>
      <c r="P202" s="12">
        <f>(($C202+3)*Einstellungen!$D$15)+((Einstellungen!$D$16*(ROUND(($A202/($C202+3)),0))^Einstellungen!$D$17)*($C202+3))</f>
        <v>1180</v>
      </c>
      <c r="Q202" s="12">
        <f t="shared" si="23"/>
        <v>1030</v>
      </c>
    </row>
    <row r="203" spans="1:17" ht="12.75">
      <c r="A203" s="11">
        <v>197</v>
      </c>
      <c r="B203" s="11">
        <f>IF(A203/Einstellungen!D$14-INT(A203/Einstellungen!D$14)=0,"Grenze","")</f>
      </c>
      <c r="C203" s="11">
        <f>COUNTIF(B$6:B202,"Grenze")</f>
        <v>1</v>
      </c>
      <c r="D203" s="12">
        <f>(INT((A203-1)/Einstellungen!D$14)+1)*Einstellungen!D$15</f>
        <v>50</v>
      </c>
      <c r="E203" s="12">
        <f>(Einstellungen!D$16*(A203-INT(A203/Einstellungen!D$14)*Einstellungen!D$14)^Einstellungen!D$17)+(INT(A203/Einstellungen!D$14)*(Einstellungen!D$16*Einstellungen!D$14^Einstellungen!D$17))</f>
        <v>985</v>
      </c>
      <c r="F203" s="12">
        <f t="shared" si="21"/>
        <v>1035</v>
      </c>
      <c r="G203" s="12">
        <f t="shared" si="24"/>
        <v>5</v>
      </c>
      <c r="H203" s="12">
        <f t="shared" si="25"/>
        <v>0.25380710659898476</v>
      </c>
      <c r="I203" s="12">
        <f t="shared" si="26"/>
        <v>5</v>
      </c>
      <c r="J203" s="12">
        <f t="shared" si="27"/>
        <v>5.253807106598985</v>
      </c>
      <c r="K203" s="16"/>
      <c r="L203" s="12">
        <f t="shared" si="22"/>
        <v>1035</v>
      </c>
      <c r="M203" s="12">
        <f>(($C203)*Einstellungen!$D$15)+((Einstellungen!$D$16*(ROUND(($A203/($C203)),0))^Einstellungen!$D$17)*($C203))</f>
        <v>1035</v>
      </c>
      <c r="N203" s="12">
        <f>(($C203+1)*Einstellungen!$D$15)+((Einstellungen!$D$16*(ROUND(($A203/($C203+1)),0))^Einstellungen!$D$17)*($C203+1))</f>
        <v>1090</v>
      </c>
      <c r="O203" s="12">
        <f>(($C203+2)*Einstellungen!$D$15)+((Einstellungen!$D$16*(ROUND(($A203/($C203+2)),0))^Einstellungen!$D$17)*($C203+2))</f>
        <v>1140</v>
      </c>
      <c r="P203" s="12">
        <f>(($C203+3)*Einstellungen!$D$15)+((Einstellungen!$D$16*(ROUND(($A203/($C203+3)),0))^Einstellungen!$D$17)*($C203+3))</f>
        <v>1180</v>
      </c>
      <c r="Q203" s="12">
        <f t="shared" si="23"/>
        <v>1035</v>
      </c>
    </row>
    <row r="204" spans="1:17" ht="12.75">
      <c r="A204" s="11">
        <v>198</v>
      </c>
      <c r="B204" s="11">
        <f>IF(A204/Einstellungen!D$14-INT(A204/Einstellungen!D$14)=0,"Grenze","")</f>
      </c>
      <c r="C204" s="11">
        <f>COUNTIF(B$6:B203,"Grenze")</f>
        <v>1</v>
      </c>
      <c r="D204" s="12">
        <f>(INT((A204-1)/Einstellungen!D$14)+1)*Einstellungen!D$15</f>
        <v>50</v>
      </c>
      <c r="E204" s="12">
        <f>(Einstellungen!D$16*(A204-INT(A204/Einstellungen!D$14)*Einstellungen!D$14)^Einstellungen!D$17)+(INT(A204/Einstellungen!D$14)*(Einstellungen!D$16*Einstellungen!D$14^Einstellungen!D$17))</f>
        <v>990</v>
      </c>
      <c r="F204" s="12">
        <f t="shared" si="21"/>
        <v>1040</v>
      </c>
      <c r="G204" s="12">
        <f t="shared" si="24"/>
        <v>5</v>
      </c>
      <c r="H204" s="12">
        <f t="shared" si="25"/>
        <v>0.25252525252525254</v>
      </c>
      <c r="I204" s="12">
        <f t="shared" si="26"/>
        <v>5</v>
      </c>
      <c r="J204" s="12">
        <f t="shared" si="27"/>
        <v>5.252525252525253</v>
      </c>
      <c r="K204" s="16"/>
      <c r="L204" s="12">
        <f t="shared" si="22"/>
        <v>1040</v>
      </c>
      <c r="M204" s="12">
        <f>(($C204)*Einstellungen!$D$15)+((Einstellungen!$D$16*(ROUND(($A204/($C204)),0))^Einstellungen!$D$17)*($C204))</f>
        <v>1040</v>
      </c>
      <c r="N204" s="12">
        <f>(($C204+1)*Einstellungen!$D$15)+((Einstellungen!$D$16*(ROUND(($A204/($C204+1)),0))^Einstellungen!$D$17)*($C204+1))</f>
        <v>1090</v>
      </c>
      <c r="O204" s="12">
        <f>(($C204+2)*Einstellungen!$D$15)+((Einstellungen!$D$16*(ROUND(($A204/($C204+2)),0))^Einstellungen!$D$17)*($C204+2))</f>
        <v>1140</v>
      </c>
      <c r="P204" s="12">
        <f>(($C204+3)*Einstellungen!$D$15)+((Einstellungen!$D$16*(ROUND(($A204/($C204+3)),0))^Einstellungen!$D$17)*($C204+3))</f>
        <v>1200</v>
      </c>
      <c r="Q204" s="12">
        <f t="shared" si="23"/>
        <v>1040</v>
      </c>
    </row>
    <row r="205" spans="1:17" ht="12.75">
      <c r="A205" s="11">
        <v>199</v>
      </c>
      <c r="B205" s="11">
        <f>IF(A205/Einstellungen!D$14-INT(A205/Einstellungen!D$14)=0,"Grenze","")</f>
      </c>
      <c r="C205" s="11">
        <f>COUNTIF(B$6:B204,"Grenze")</f>
        <v>1</v>
      </c>
      <c r="D205" s="12">
        <f>(INT((A205-1)/Einstellungen!D$14)+1)*Einstellungen!D$15</f>
        <v>50</v>
      </c>
      <c r="E205" s="12">
        <f>(Einstellungen!D$16*(A205-INT(A205/Einstellungen!D$14)*Einstellungen!D$14)^Einstellungen!D$17)+(INT(A205/Einstellungen!D$14)*(Einstellungen!D$16*Einstellungen!D$14^Einstellungen!D$17))</f>
        <v>995</v>
      </c>
      <c r="F205" s="12">
        <f t="shared" si="21"/>
        <v>1045</v>
      </c>
      <c r="G205" s="12">
        <f t="shared" si="24"/>
        <v>5</v>
      </c>
      <c r="H205" s="12">
        <f t="shared" si="25"/>
        <v>0.25125628140703515</v>
      </c>
      <c r="I205" s="12">
        <f t="shared" si="26"/>
        <v>5</v>
      </c>
      <c r="J205" s="12">
        <f t="shared" si="27"/>
        <v>5.251256281407035</v>
      </c>
      <c r="K205" s="16"/>
      <c r="L205" s="12">
        <f t="shared" si="22"/>
        <v>1045</v>
      </c>
      <c r="M205" s="12">
        <f>(($C205)*Einstellungen!$D$15)+((Einstellungen!$D$16*(ROUND(($A205/($C205)),0))^Einstellungen!$D$17)*($C205))</f>
        <v>1045</v>
      </c>
      <c r="N205" s="12">
        <f>(($C205+1)*Einstellungen!$D$15)+((Einstellungen!$D$16*(ROUND(($A205/($C205+1)),0))^Einstellungen!$D$17)*($C205+1))</f>
        <v>1100</v>
      </c>
      <c r="O205" s="12">
        <f>(($C205+2)*Einstellungen!$D$15)+((Einstellungen!$D$16*(ROUND(($A205/($C205+2)),0))^Einstellungen!$D$17)*($C205+2))</f>
        <v>1140</v>
      </c>
      <c r="P205" s="12">
        <f>(($C205+3)*Einstellungen!$D$15)+((Einstellungen!$D$16*(ROUND(($A205/($C205+3)),0))^Einstellungen!$D$17)*($C205+3))</f>
        <v>1200</v>
      </c>
      <c r="Q205" s="12">
        <f t="shared" si="23"/>
        <v>1045</v>
      </c>
    </row>
    <row r="206" spans="1:17" ht="12.75">
      <c r="A206" s="11">
        <v>200</v>
      </c>
      <c r="B206" s="11">
        <f>IF(A206/Einstellungen!D$14-INT(A206/Einstellungen!D$14)=0,"Grenze","")</f>
      </c>
      <c r="C206" s="11">
        <f>COUNTIF(B$6:B205,"Grenze")</f>
        <v>1</v>
      </c>
      <c r="D206" s="12">
        <f>(INT((A206-1)/Einstellungen!D$14)+1)*Einstellungen!D$15</f>
        <v>50</v>
      </c>
      <c r="E206" s="12">
        <f>(Einstellungen!D$16*(A206-INT(A206/Einstellungen!D$14)*Einstellungen!D$14)^Einstellungen!D$17)+(INT(A206/Einstellungen!D$14)*(Einstellungen!D$16*Einstellungen!D$14^Einstellungen!D$17))</f>
        <v>1000</v>
      </c>
      <c r="F206" s="12">
        <f t="shared" si="21"/>
        <v>1050</v>
      </c>
      <c r="G206" s="12">
        <f t="shared" si="24"/>
        <v>5</v>
      </c>
      <c r="H206" s="12">
        <f t="shared" si="25"/>
        <v>0.25</v>
      </c>
      <c r="I206" s="12">
        <f t="shared" si="26"/>
        <v>5</v>
      </c>
      <c r="J206" s="12">
        <f t="shared" si="27"/>
        <v>5.25</v>
      </c>
      <c r="K206" s="16"/>
      <c r="L206" s="12">
        <f t="shared" si="22"/>
        <v>1050</v>
      </c>
      <c r="M206" s="12">
        <f>(($C206)*Einstellungen!$D$15)+((Einstellungen!$D$16*(ROUND(($A206/($C206)),0))^Einstellungen!$D$17)*($C206))</f>
        <v>1050</v>
      </c>
      <c r="N206" s="12">
        <f>(($C206+1)*Einstellungen!$D$15)+((Einstellungen!$D$16*(ROUND(($A206/($C206+1)),0))^Einstellungen!$D$17)*($C206+1))</f>
        <v>1100</v>
      </c>
      <c r="O206" s="12">
        <f>(($C206+2)*Einstellungen!$D$15)+((Einstellungen!$D$16*(ROUND(($A206/($C206+2)),0))^Einstellungen!$D$17)*($C206+2))</f>
        <v>1155</v>
      </c>
      <c r="P206" s="12">
        <f>(($C206+3)*Einstellungen!$D$15)+((Einstellungen!$D$16*(ROUND(($A206/($C206+3)),0))^Einstellungen!$D$17)*($C206+3))</f>
        <v>1200</v>
      </c>
      <c r="Q206" s="12">
        <f t="shared" si="23"/>
        <v>1050</v>
      </c>
    </row>
    <row r="207" spans="1:17" ht="12.75">
      <c r="A207" s="11">
        <v>201</v>
      </c>
      <c r="B207" s="11">
        <f>IF(A207/Einstellungen!D$14-INT(A207/Einstellungen!D$14)=0,"Grenze","")</f>
      </c>
      <c r="C207" s="11">
        <f>COUNTIF(B$6:B206,"Grenze")</f>
        <v>1</v>
      </c>
      <c r="D207" s="12">
        <f>(INT((A207-1)/Einstellungen!D$14)+1)*Einstellungen!D$15</f>
        <v>50</v>
      </c>
      <c r="E207" s="12">
        <f>(Einstellungen!D$16*(A207-INT(A207/Einstellungen!D$14)*Einstellungen!D$14)^Einstellungen!D$17)+(INT(A207/Einstellungen!D$14)*(Einstellungen!D$16*Einstellungen!D$14^Einstellungen!D$17))</f>
        <v>1005</v>
      </c>
      <c r="F207" s="12">
        <f t="shared" si="21"/>
        <v>1055</v>
      </c>
      <c r="G207" s="12">
        <f t="shared" si="24"/>
        <v>5</v>
      </c>
      <c r="H207" s="12">
        <f t="shared" si="25"/>
        <v>0.24875621890547264</v>
      </c>
      <c r="I207" s="12">
        <f t="shared" si="26"/>
        <v>5</v>
      </c>
      <c r="J207" s="12">
        <f t="shared" si="27"/>
        <v>5.248756218905473</v>
      </c>
      <c r="K207" s="16"/>
      <c r="L207" s="12">
        <f t="shared" si="22"/>
        <v>1055</v>
      </c>
      <c r="M207" s="12">
        <f>(($C207)*Einstellungen!$D$15)+((Einstellungen!$D$16*(ROUND(($A207/($C207)),0))^Einstellungen!$D$17)*($C207))</f>
        <v>1055</v>
      </c>
      <c r="N207" s="12">
        <f>(($C207+1)*Einstellungen!$D$15)+((Einstellungen!$D$16*(ROUND(($A207/($C207+1)),0))^Einstellungen!$D$17)*($C207+1))</f>
        <v>1110</v>
      </c>
      <c r="O207" s="12">
        <f>(($C207+2)*Einstellungen!$D$15)+((Einstellungen!$D$16*(ROUND(($A207/($C207+2)),0))^Einstellungen!$D$17)*($C207+2))</f>
        <v>1155</v>
      </c>
      <c r="P207" s="12">
        <f>(($C207+3)*Einstellungen!$D$15)+((Einstellungen!$D$16*(ROUND(($A207/($C207+3)),0))^Einstellungen!$D$17)*($C207+3))</f>
        <v>1200</v>
      </c>
      <c r="Q207" s="12">
        <f t="shared" si="23"/>
        <v>1055</v>
      </c>
    </row>
    <row r="208" spans="1:17" ht="12.75">
      <c r="A208" s="11">
        <v>202</v>
      </c>
      <c r="B208" s="11">
        <f>IF(A208/Einstellungen!D$14-INT(A208/Einstellungen!D$14)=0,"Grenze","")</f>
      </c>
      <c r="C208" s="11">
        <f>COUNTIF(B$6:B207,"Grenze")</f>
        <v>1</v>
      </c>
      <c r="D208" s="12">
        <f>(INT((A208-1)/Einstellungen!D$14)+1)*Einstellungen!D$15</f>
        <v>50</v>
      </c>
      <c r="E208" s="12">
        <f>(Einstellungen!D$16*(A208-INT(A208/Einstellungen!D$14)*Einstellungen!D$14)^Einstellungen!D$17)+(INT(A208/Einstellungen!D$14)*(Einstellungen!D$16*Einstellungen!D$14^Einstellungen!D$17))</f>
        <v>1010</v>
      </c>
      <c r="F208" s="12">
        <f t="shared" si="21"/>
        <v>1060</v>
      </c>
      <c r="G208" s="12">
        <f t="shared" si="24"/>
        <v>5</v>
      </c>
      <c r="H208" s="12">
        <f t="shared" si="25"/>
        <v>0.24752475247524752</v>
      </c>
      <c r="I208" s="12">
        <f t="shared" si="26"/>
        <v>5</v>
      </c>
      <c r="J208" s="12">
        <f t="shared" si="27"/>
        <v>5.247524752475248</v>
      </c>
      <c r="K208" s="16"/>
      <c r="L208" s="12">
        <f t="shared" si="22"/>
        <v>1060</v>
      </c>
      <c r="M208" s="12">
        <f>(($C208)*Einstellungen!$D$15)+((Einstellungen!$D$16*(ROUND(($A208/($C208)),0))^Einstellungen!$D$17)*($C208))</f>
        <v>1060</v>
      </c>
      <c r="N208" s="12">
        <f>(($C208+1)*Einstellungen!$D$15)+((Einstellungen!$D$16*(ROUND(($A208/($C208+1)),0))^Einstellungen!$D$17)*($C208+1))</f>
        <v>1110</v>
      </c>
      <c r="O208" s="12">
        <f>(($C208+2)*Einstellungen!$D$15)+((Einstellungen!$D$16*(ROUND(($A208/($C208+2)),0))^Einstellungen!$D$17)*($C208+2))</f>
        <v>1155</v>
      </c>
      <c r="P208" s="12">
        <f>(($C208+3)*Einstellungen!$D$15)+((Einstellungen!$D$16*(ROUND(($A208/($C208+3)),0))^Einstellungen!$D$17)*($C208+3))</f>
        <v>1220</v>
      </c>
      <c r="Q208" s="12">
        <f t="shared" si="23"/>
        <v>1060</v>
      </c>
    </row>
    <row r="209" spans="1:17" ht="12.75">
      <c r="A209" s="11">
        <v>203</v>
      </c>
      <c r="B209" s="11">
        <f>IF(A209/Einstellungen!D$14-INT(A209/Einstellungen!D$14)=0,"Grenze","")</f>
      </c>
      <c r="C209" s="11">
        <f>COUNTIF(B$6:B208,"Grenze")</f>
        <v>1</v>
      </c>
      <c r="D209" s="12">
        <f>(INT((A209-1)/Einstellungen!D$14)+1)*Einstellungen!D$15</f>
        <v>50</v>
      </c>
      <c r="E209" s="12">
        <f>(Einstellungen!D$16*(A209-INT(A209/Einstellungen!D$14)*Einstellungen!D$14)^Einstellungen!D$17)+(INT(A209/Einstellungen!D$14)*(Einstellungen!D$16*Einstellungen!D$14^Einstellungen!D$17))</f>
        <v>1015</v>
      </c>
      <c r="F209" s="12">
        <f t="shared" si="21"/>
        <v>1065</v>
      </c>
      <c r="G209" s="12">
        <f t="shared" si="24"/>
        <v>5</v>
      </c>
      <c r="H209" s="12">
        <f t="shared" si="25"/>
        <v>0.24630541871921183</v>
      </c>
      <c r="I209" s="12">
        <f t="shared" si="26"/>
        <v>5</v>
      </c>
      <c r="J209" s="12">
        <f t="shared" si="27"/>
        <v>5.246305418719212</v>
      </c>
      <c r="K209" s="16"/>
      <c r="L209" s="12">
        <f t="shared" si="22"/>
        <v>1065</v>
      </c>
      <c r="M209" s="12">
        <f>(($C209)*Einstellungen!$D$15)+((Einstellungen!$D$16*(ROUND(($A209/($C209)),0))^Einstellungen!$D$17)*($C209))</f>
        <v>1065</v>
      </c>
      <c r="N209" s="12">
        <f>(($C209+1)*Einstellungen!$D$15)+((Einstellungen!$D$16*(ROUND(($A209/($C209+1)),0))^Einstellungen!$D$17)*($C209+1))</f>
        <v>1120</v>
      </c>
      <c r="O209" s="12">
        <f>(($C209+2)*Einstellungen!$D$15)+((Einstellungen!$D$16*(ROUND(($A209/($C209+2)),0))^Einstellungen!$D$17)*($C209+2))</f>
        <v>1170</v>
      </c>
      <c r="P209" s="12">
        <f>(($C209+3)*Einstellungen!$D$15)+((Einstellungen!$D$16*(ROUND(($A209/($C209+3)),0))^Einstellungen!$D$17)*($C209+3))</f>
        <v>1220</v>
      </c>
      <c r="Q209" s="12">
        <f t="shared" si="23"/>
        <v>1065</v>
      </c>
    </row>
    <row r="210" spans="1:17" ht="12.75">
      <c r="A210" s="11">
        <v>204</v>
      </c>
      <c r="B210" s="11">
        <f>IF(A210/Einstellungen!D$14-INT(A210/Einstellungen!D$14)=0,"Grenze","")</f>
      </c>
      <c r="C210" s="11">
        <f>COUNTIF(B$6:B209,"Grenze")</f>
        <v>1</v>
      </c>
      <c r="D210" s="12">
        <f>(INT((A210-1)/Einstellungen!D$14)+1)*Einstellungen!D$15</f>
        <v>50</v>
      </c>
      <c r="E210" s="12">
        <f>(Einstellungen!D$16*(A210-INT(A210/Einstellungen!D$14)*Einstellungen!D$14)^Einstellungen!D$17)+(INT(A210/Einstellungen!D$14)*(Einstellungen!D$16*Einstellungen!D$14^Einstellungen!D$17))</f>
        <v>1020</v>
      </c>
      <c r="F210" s="12">
        <f t="shared" si="21"/>
        <v>1070</v>
      </c>
      <c r="G210" s="12">
        <f t="shared" si="24"/>
        <v>5</v>
      </c>
      <c r="H210" s="12">
        <f t="shared" si="25"/>
        <v>0.24509803921568626</v>
      </c>
      <c r="I210" s="12">
        <f t="shared" si="26"/>
        <v>5</v>
      </c>
      <c r="J210" s="12">
        <f t="shared" si="27"/>
        <v>5.245098039215686</v>
      </c>
      <c r="K210" s="16"/>
      <c r="L210" s="12">
        <f t="shared" si="22"/>
        <v>1070</v>
      </c>
      <c r="M210" s="12">
        <f>(($C210)*Einstellungen!$D$15)+((Einstellungen!$D$16*(ROUND(($A210/($C210)),0))^Einstellungen!$D$17)*($C210))</f>
        <v>1070</v>
      </c>
      <c r="N210" s="12">
        <f>(($C210+1)*Einstellungen!$D$15)+((Einstellungen!$D$16*(ROUND(($A210/($C210+1)),0))^Einstellungen!$D$17)*($C210+1))</f>
        <v>1120</v>
      </c>
      <c r="O210" s="12">
        <f>(($C210+2)*Einstellungen!$D$15)+((Einstellungen!$D$16*(ROUND(($A210/($C210+2)),0))^Einstellungen!$D$17)*($C210+2))</f>
        <v>1170</v>
      </c>
      <c r="P210" s="12">
        <f>(($C210+3)*Einstellungen!$D$15)+((Einstellungen!$D$16*(ROUND(($A210/($C210+3)),0))^Einstellungen!$D$17)*($C210+3))</f>
        <v>1220</v>
      </c>
      <c r="Q210" s="12">
        <f t="shared" si="23"/>
        <v>1070</v>
      </c>
    </row>
    <row r="211" spans="1:17" ht="12.75">
      <c r="A211" s="11">
        <v>205</v>
      </c>
      <c r="B211" s="11">
        <f>IF(A211/Einstellungen!D$14-INT(A211/Einstellungen!D$14)=0,"Grenze","")</f>
      </c>
      <c r="C211" s="11">
        <f>COUNTIF(B$6:B210,"Grenze")</f>
        <v>1</v>
      </c>
      <c r="D211" s="12">
        <f>(INT((A211-1)/Einstellungen!D$14)+1)*Einstellungen!D$15</f>
        <v>50</v>
      </c>
      <c r="E211" s="12">
        <f>(Einstellungen!D$16*(A211-INT(A211/Einstellungen!D$14)*Einstellungen!D$14)^Einstellungen!D$17)+(INT(A211/Einstellungen!D$14)*(Einstellungen!D$16*Einstellungen!D$14^Einstellungen!D$17))</f>
        <v>1025</v>
      </c>
      <c r="F211" s="12">
        <f t="shared" si="21"/>
        <v>1075</v>
      </c>
      <c r="G211" s="12">
        <f t="shared" si="24"/>
        <v>5</v>
      </c>
      <c r="H211" s="12">
        <f t="shared" si="25"/>
        <v>0.24390243902439024</v>
      </c>
      <c r="I211" s="12">
        <f t="shared" si="26"/>
        <v>5</v>
      </c>
      <c r="J211" s="12">
        <f t="shared" si="27"/>
        <v>5.2439024390243905</v>
      </c>
      <c r="K211" s="16"/>
      <c r="L211" s="12">
        <f t="shared" si="22"/>
        <v>1075</v>
      </c>
      <c r="M211" s="12">
        <f>(($C211)*Einstellungen!$D$15)+((Einstellungen!$D$16*(ROUND(($A211/($C211)),0))^Einstellungen!$D$17)*($C211))</f>
        <v>1075</v>
      </c>
      <c r="N211" s="12">
        <f>(($C211+1)*Einstellungen!$D$15)+((Einstellungen!$D$16*(ROUND(($A211/($C211+1)),0))^Einstellungen!$D$17)*($C211+1))</f>
        <v>1130</v>
      </c>
      <c r="O211" s="12">
        <f>(($C211+2)*Einstellungen!$D$15)+((Einstellungen!$D$16*(ROUND(($A211/($C211+2)),0))^Einstellungen!$D$17)*($C211+2))</f>
        <v>1170</v>
      </c>
      <c r="P211" s="12">
        <f>(($C211+3)*Einstellungen!$D$15)+((Einstellungen!$D$16*(ROUND(($A211/($C211+3)),0))^Einstellungen!$D$17)*($C211+3))</f>
        <v>1220</v>
      </c>
      <c r="Q211" s="12">
        <f t="shared" si="23"/>
        <v>1075</v>
      </c>
    </row>
    <row r="212" spans="1:17" ht="12.75">
      <c r="A212" s="11">
        <v>206</v>
      </c>
      <c r="B212" s="11">
        <f>IF(A212/Einstellungen!D$14-INT(A212/Einstellungen!D$14)=0,"Grenze","")</f>
      </c>
      <c r="C212" s="11">
        <f>COUNTIF(B$6:B211,"Grenze")</f>
        <v>1</v>
      </c>
      <c r="D212" s="12">
        <f>(INT((A212-1)/Einstellungen!D$14)+1)*Einstellungen!D$15</f>
        <v>50</v>
      </c>
      <c r="E212" s="12">
        <f>(Einstellungen!D$16*(A212-INT(A212/Einstellungen!D$14)*Einstellungen!D$14)^Einstellungen!D$17)+(INT(A212/Einstellungen!D$14)*(Einstellungen!D$16*Einstellungen!D$14^Einstellungen!D$17))</f>
        <v>1030</v>
      </c>
      <c r="F212" s="12">
        <f t="shared" si="21"/>
        <v>1080</v>
      </c>
      <c r="G212" s="12">
        <f t="shared" si="24"/>
        <v>5</v>
      </c>
      <c r="H212" s="12">
        <f t="shared" si="25"/>
        <v>0.24271844660194175</v>
      </c>
      <c r="I212" s="12">
        <f t="shared" si="26"/>
        <v>5</v>
      </c>
      <c r="J212" s="12">
        <f t="shared" si="27"/>
        <v>5.242718446601942</v>
      </c>
      <c r="K212" s="16"/>
      <c r="L212" s="12">
        <f t="shared" si="22"/>
        <v>1080</v>
      </c>
      <c r="M212" s="12">
        <f>(($C212)*Einstellungen!$D$15)+((Einstellungen!$D$16*(ROUND(($A212/($C212)),0))^Einstellungen!$D$17)*($C212))</f>
        <v>1080</v>
      </c>
      <c r="N212" s="12">
        <f>(($C212+1)*Einstellungen!$D$15)+((Einstellungen!$D$16*(ROUND(($A212/($C212+1)),0))^Einstellungen!$D$17)*($C212+1))</f>
        <v>1130</v>
      </c>
      <c r="O212" s="12">
        <f>(($C212+2)*Einstellungen!$D$15)+((Einstellungen!$D$16*(ROUND(($A212/($C212+2)),0))^Einstellungen!$D$17)*($C212+2))</f>
        <v>1185</v>
      </c>
      <c r="P212" s="12">
        <f>(($C212+3)*Einstellungen!$D$15)+((Einstellungen!$D$16*(ROUND(($A212/($C212+3)),0))^Einstellungen!$D$17)*($C212+3))</f>
        <v>1240</v>
      </c>
      <c r="Q212" s="12">
        <f t="shared" si="23"/>
        <v>1080</v>
      </c>
    </row>
    <row r="213" spans="1:17" ht="12.75">
      <c r="A213" s="11">
        <v>207</v>
      </c>
      <c r="B213" s="11">
        <f>IF(A213/Einstellungen!D$14-INT(A213/Einstellungen!D$14)=0,"Grenze","")</f>
      </c>
      <c r="C213" s="11">
        <f>COUNTIF(B$6:B212,"Grenze")</f>
        <v>1</v>
      </c>
      <c r="D213" s="12">
        <f>(INT((A213-1)/Einstellungen!D$14)+1)*Einstellungen!D$15</f>
        <v>50</v>
      </c>
      <c r="E213" s="12">
        <f>(Einstellungen!D$16*(A213-INT(A213/Einstellungen!D$14)*Einstellungen!D$14)^Einstellungen!D$17)+(INT(A213/Einstellungen!D$14)*(Einstellungen!D$16*Einstellungen!D$14^Einstellungen!D$17))</f>
        <v>1035</v>
      </c>
      <c r="F213" s="12">
        <f t="shared" si="21"/>
        <v>1085</v>
      </c>
      <c r="G213" s="12">
        <f t="shared" si="24"/>
        <v>5</v>
      </c>
      <c r="H213" s="12">
        <f t="shared" si="25"/>
        <v>0.24154589371980675</v>
      </c>
      <c r="I213" s="12">
        <f t="shared" si="26"/>
        <v>5</v>
      </c>
      <c r="J213" s="12">
        <f t="shared" si="27"/>
        <v>5.241545893719807</v>
      </c>
      <c r="K213" s="16"/>
      <c r="L213" s="12">
        <f t="shared" si="22"/>
        <v>1085</v>
      </c>
      <c r="M213" s="12">
        <f>(($C213)*Einstellungen!$D$15)+((Einstellungen!$D$16*(ROUND(($A213/($C213)),0))^Einstellungen!$D$17)*($C213))</f>
        <v>1085</v>
      </c>
      <c r="N213" s="12">
        <f>(($C213+1)*Einstellungen!$D$15)+((Einstellungen!$D$16*(ROUND(($A213/($C213+1)),0))^Einstellungen!$D$17)*($C213+1))</f>
        <v>1140</v>
      </c>
      <c r="O213" s="12">
        <f>(($C213+2)*Einstellungen!$D$15)+((Einstellungen!$D$16*(ROUND(($A213/($C213+2)),0))^Einstellungen!$D$17)*($C213+2))</f>
        <v>1185</v>
      </c>
      <c r="P213" s="12">
        <f>(($C213+3)*Einstellungen!$D$15)+((Einstellungen!$D$16*(ROUND(($A213/($C213+3)),0))^Einstellungen!$D$17)*($C213+3))</f>
        <v>1240</v>
      </c>
      <c r="Q213" s="12">
        <f t="shared" si="23"/>
        <v>1085</v>
      </c>
    </row>
    <row r="214" spans="1:17" ht="12.75">
      <c r="A214" s="11">
        <v>208</v>
      </c>
      <c r="B214" s="11">
        <f>IF(A214/Einstellungen!D$14-INT(A214/Einstellungen!D$14)=0,"Grenze","")</f>
      </c>
      <c r="C214" s="11">
        <f>COUNTIF(B$6:B213,"Grenze")</f>
        <v>1</v>
      </c>
      <c r="D214" s="12">
        <f>(INT((A214-1)/Einstellungen!D$14)+1)*Einstellungen!D$15</f>
        <v>50</v>
      </c>
      <c r="E214" s="12">
        <f>(Einstellungen!D$16*(A214-INT(A214/Einstellungen!D$14)*Einstellungen!D$14)^Einstellungen!D$17)+(INT(A214/Einstellungen!D$14)*(Einstellungen!D$16*Einstellungen!D$14^Einstellungen!D$17))</f>
        <v>1040</v>
      </c>
      <c r="F214" s="12">
        <f t="shared" si="21"/>
        <v>1090</v>
      </c>
      <c r="G214" s="12">
        <f t="shared" si="24"/>
        <v>5</v>
      </c>
      <c r="H214" s="12">
        <f t="shared" si="25"/>
        <v>0.2403846153846154</v>
      </c>
      <c r="I214" s="12">
        <f t="shared" si="26"/>
        <v>5</v>
      </c>
      <c r="J214" s="12">
        <f t="shared" si="27"/>
        <v>5.240384615384615</v>
      </c>
      <c r="K214" s="16"/>
      <c r="L214" s="12">
        <f t="shared" si="22"/>
        <v>1090</v>
      </c>
      <c r="M214" s="12">
        <f>(($C214)*Einstellungen!$D$15)+((Einstellungen!$D$16*(ROUND(($A214/($C214)),0))^Einstellungen!$D$17)*($C214))</f>
        <v>1090</v>
      </c>
      <c r="N214" s="12">
        <f>(($C214+1)*Einstellungen!$D$15)+((Einstellungen!$D$16*(ROUND(($A214/($C214+1)),0))^Einstellungen!$D$17)*($C214+1))</f>
        <v>1140</v>
      </c>
      <c r="O214" s="12">
        <f>(($C214+2)*Einstellungen!$D$15)+((Einstellungen!$D$16*(ROUND(($A214/($C214+2)),0))^Einstellungen!$D$17)*($C214+2))</f>
        <v>1185</v>
      </c>
      <c r="P214" s="12">
        <f>(($C214+3)*Einstellungen!$D$15)+((Einstellungen!$D$16*(ROUND(($A214/($C214+3)),0))^Einstellungen!$D$17)*($C214+3))</f>
        <v>1240</v>
      </c>
      <c r="Q214" s="12">
        <f t="shared" si="23"/>
        <v>1090</v>
      </c>
    </row>
    <row r="215" spans="1:17" ht="12.75">
      <c r="A215" s="11">
        <v>209</v>
      </c>
      <c r="B215" s="11">
        <f>IF(A215/Einstellungen!D$14-INT(A215/Einstellungen!D$14)=0,"Grenze","")</f>
      </c>
      <c r="C215" s="11">
        <f>COUNTIF(B$6:B214,"Grenze")</f>
        <v>1</v>
      </c>
      <c r="D215" s="12">
        <f>(INT((A215-1)/Einstellungen!D$14)+1)*Einstellungen!D$15</f>
        <v>50</v>
      </c>
      <c r="E215" s="12">
        <f>(Einstellungen!D$16*(A215-INT(A215/Einstellungen!D$14)*Einstellungen!D$14)^Einstellungen!D$17)+(INT(A215/Einstellungen!D$14)*(Einstellungen!D$16*Einstellungen!D$14^Einstellungen!D$17))</f>
        <v>1045</v>
      </c>
      <c r="F215" s="12">
        <f t="shared" si="21"/>
        <v>1095</v>
      </c>
      <c r="G215" s="12">
        <f t="shared" si="24"/>
        <v>5</v>
      </c>
      <c r="H215" s="12">
        <f t="shared" si="25"/>
        <v>0.23923444976076555</v>
      </c>
      <c r="I215" s="12">
        <f t="shared" si="26"/>
        <v>5</v>
      </c>
      <c r="J215" s="12">
        <f t="shared" si="27"/>
        <v>5.239234449760765</v>
      </c>
      <c r="K215" s="16"/>
      <c r="L215" s="12">
        <f t="shared" si="22"/>
        <v>1095</v>
      </c>
      <c r="M215" s="12">
        <f>(($C215)*Einstellungen!$D$15)+((Einstellungen!$D$16*(ROUND(($A215/($C215)),0))^Einstellungen!$D$17)*($C215))</f>
        <v>1095</v>
      </c>
      <c r="N215" s="12">
        <f>(($C215+1)*Einstellungen!$D$15)+((Einstellungen!$D$16*(ROUND(($A215/($C215+1)),0))^Einstellungen!$D$17)*($C215+1))</f>
        <v>1150</v>
      </c>
      <c r="O215" s="12">
        <f>(($C215+2)*Einstellungen!$D$15)+((Einstellungen!$D$16*(ROUND(($A215/($C215+2)),0))^Einstellungen!$D$17)*($C215+2))</f>
        <v>1200</v>
      </c>
      <c r="P215" s="12">
        <f>(($C215+3)*Einstellungen!$D$15)+((Einstellungen!$D$16*(ROUND(($A215/($C215+3)),0))^Einstellungen!$D$17)*($C215+3))</f>
        <v>1240</v>
      </c>
      <c r="Q215" s="12">
        <f t="shared" si="23"/>
        <v>1095</v>
      </c>
    </row>
    <row r="216" spans="1:17" ht="12.75">
      <c r="A216" s="11">
        <v>210</v>
      </c>
      <c r="B216" s="11">
        <f>IF(A216/Einstellungen!D$14-INT(A216/Einstellungen!D$14)=0,"Grenze","")</f>
      </c>
      <c r="C216" s="11">
        <f>COUNTIF(B$6:B215,"Grenze")</f>
        <v>1</v>
      </c>
      <c r="D216" s="12">
        <f>(INT((A216-1)/Einstellungen!D$14)+1)*Einstellungen!D$15</f>
        <v>50</v>
      </c>
      <c r="E216" s="12">
        <f>(Einstellungen!D$16*(A216-INT(A216/Einstellungen!D$14)*Einstellungen!D$14)^Einstellungen!D$17)+(INT(A216/Einstellungen!D$14)*(Einstellungen!D$16*Einstellungen!D$14^Einstellungen!D$17))</f>
        <v>1050</v>
      </c>
      <c r="F216" s="12">
        <f t="shared" si="21"/>
        <v>1100</v>
      </c>
      <c r="G216" s="12">
        <f t="shared" si="24"/>
        <v>5</v>
      </c>
      <c r="H216" s="12">
        <f t="shared" si="25"/>
        <v>0.23809523809523808</v>
      </c>
      <c r="I216" s="12">
        <f t="shared" si="26"/>
        <v>5</v>
      </c>
      <c r="J216" s="12">
        <f t="shared" si="27"/>
        <v>5.238095238095238</v>
      </c>
      <c r="K216" s="16"/>
      <c r="L216" s="12">
        <f t="shared" si="22"/>
        <v>1100</v>
      </c>
      <c r="M216" s="12">
        <f>(($C216)*Einstellungen!$D$15)+((Einstellungen!$D$16*(ROUND(($A216/($C216)),0))^Einstellungen!$D$17)*($C216))</f>
        <v>1100</v>
      </c>
      <c r="N216" s="12">
        <f>(($C216+1)*Einstellungen!$D$15)+((Einstellungen!$D$16*(ROUND(($A216/($C216+1)),0))^Einstellungen!$D$17)*($C216+1))</f>
        <v>1150</v>
      </c>
      <c r="O216" s="12">
        <f>(($C216+2)*Einstellungen!$D$15)+((Einstellungen!$D$16*(ROUND(($A216/($C216+2)),0))^Einstellungen!$D$17)*($C216+2))</f>
        <v>1200</v>
      </c>
      <c r="P216" s="12">
        <f>(($C216+3)*Einstellungen!$D$15)+((Einstellungen!$D$16*(ROUND(($A216/($C216+3)),0))^Einstellungen!$D$17)*($C216+3))</f>
        <v>1260</v>
      </c>
      <c r="Q216" s="12">
        <f t="shared" si="23"/>
        <v>1100</v>
      </c>
    </row>
    <row r="217" spans="1:17" ht="12.75">
      <c r="A217" s="11">
        <v>211</v>
      </c>
      <c r="B217" s="11">
        <f>IF(A217/Einstellungen!D$14-INT(A217/Einstellungen!D$14)=0,"Grenze","")</f>
      </c>
      <c r="C217" s="11">
        <f>COUNTIF(B$6:B216,"Grenze")</f>
        <v>1</v>
      </c>
      <c r="D217" s="12">
        <f>(INT((A217-1)/Einstellungen!D$14)+1)*Einstellungen!D$15</f>
        <v>50</v>
      </c>
      <c r="E217" s="12">
        <f>(Einstellungen!D$16*(A217-INT(A217/Einstellungen!D$14)*Einstellungen!D$14)^Einstellungen!D$17)+(INT(A217/Einstellungen!D$14)*(Einstellungen!D$16*Einstellungen!D$14^Einstellungen!D$17))</f>
        <v>1055</v>
      </c>
      <c r="F217" s="12">
        <f t="shared" si="21"/>
        <v>1105</v>
      </c>
      <c r="G217" s="12">
        <f t="shared" si="24"/>
        <v>5</v>
      </c>
      <c r="H217" s="12">
        <f t="shared" si="25"/>
        <v>0.23696682464454977</v>
      </c>
      <c r="I217" s="12">
        <f t="shared" si="26"/>
        <v>5</v>
      </c>
      <c r="J217" s="12">
        <f t="shared" si="27"/>
        <v>5.23696682464455</v>
      </c>
      <c r="K217" s="16"/>
      <c r="L217" s="12">
        <f t="shared" si="22"/>
        <v>1105</v>
      </c>
      <c r="M217" s="12">
        <f>(($C217)*Einstellungen!$D$15)+((Einstellungen!$D$16*(ROUND(($A217/($C217)),0))^Einstellungen!$D$17)*($C217))</f>
        <v>1105</v>
      </c>
      <c r="N217" s="12">
        <f>(($C217+1)*Einstellungen!$D$15)+((Einstellungen!$D$16*(ROUND(($A217/($C217+1)),0))^Einstellungen!$D$17)*($C217+1))</f>
        <v>1160</v>
      </c>
      <c r="O217" s="12">
        <f>(($C217+2)*Einstellungen!$D$15)+((Einstellungen!$D$16*(ROUND(($A217/($C217+2)),0))^Einstellungen!$D$17)*($C217+2))</f>
        <v>1200</v>
      </c>
      <c r="P217" s="12">
        <f>(($C217+3)*Einstellungen!$D$15)+((Einstellungen!$D$16*(ROUND(($A217/($C217+3)),0))^Einstellungen!$D$17)*($C217+3))</f>
        <v>1260</v>
      </c>
      <c r="Q217" s="12">
        <f t="shared" si="23"/>
        <v>1105</v>
      </c>
    </row>
    <row r="218" spans="1:17" ht="12.75">
      <c r="A218" s="11">
        <v>212</v>
      </c>
      <c r="B218" s="11">
        <f>IF(A218/Einstellungen!D$14-INT(A218/Einstellungen!D$14)=0,"Grenze","")</f>
      </c>
      <c r="C218" s="11">
        <f>COUNTIF(B$6:B217,"Grenze")</f>
        <v>1</v>
      </c>
      <c r="D218" s="12">
        <f>(INT((A218-1)/Einstellungen!D$14)+1)*Einstellungen!D$15</f>
        <v>50</v>
      </c>
      <c r="E218" s="12">
        <f>(Einstellungen!D$16*(A218-INT(A218/Einstellungen!D$14)*Einstellungen!D$14)^Einstellungen!D$17)+(INT(A218/Einstellungen!D$14)*(Einstellungen!D$16*Einstellungen!D$14^Einstellungen!D$17))</f>
        <v>1060</v>
      </c>
      <c r="F218" s="12">
        <f t="shared" si="21"/>
        <v>1110</v>
      </c>
      <c r="G218" s="12">
        <f t="shared" si="24"/>
        <v>5</v>
      </c>
      <c r="H218" s="12">
        <f t="shared" si="25"/>
        <v>0.2358490566037736</v>
      </c>
      <c r="I218" s="12">
        <f t="shared" si="26"/>
        <v>5</v>
      </c>
      <c r="J218" s="12">
        <f t="shared" si="27"/>
        <v>5.235849056603773</v>
      </c>
      <c r="K218" s="16"/>
      <c r="L218" s="12">
        <f t="shared" si="22"/>
        <v>1110</v>
      </c>
      <c r="M218" s="12">
        <f>(($C218)*Einstellungen!$D$15)+((Einstellungen!$D$16*(ROUND(($A218/($C218)),0))^Einstellungen!$D$17)*($C218))</f>
        <v>1110</v>
      </c>
      <c r="N218" s="12">
        <f>(($C218+1)*Einstellungen!$D$15)+((Einstellungen!$D$16*(ROUND(($A218/($C218+1)),0))^Einstellungen!$D$17)*($C218+1))</f>
        <v>1160</v>
      </c>
      <c r="O218" s="12">
        <f>(($C218+2)*Einstellungen!$D$15)+((Einstellungen!$D$16*(ROUND(($A218/($C218+2)),0))^Einstellungen!$D$17)*($C218+2))</f>
        <v>1215</v>
      </c>
      <c r="P218" s="12">
        <f>(($C218+3)*Einstellungen!$D$15)+((Einstellungen!$D$16*(ROUND(($A218/($C218+3)),0))^Einstellungen!$D$17)*($C218+3))</f>
        <v>1260</v>
      </c>
      <c r="Q218" s="12">
        <f t="shared" si="23"/>
        <v>1110</v>
      </c>
    </row>
    <row r="219" spans="1:17" ht="12.75">
      <c r="A219" s="11">
        <v>213</v>
      </c>
      <c r="B219" s="11">
        <f>IF(A219/Einstellungen!D$14-INT(A219/Einstellungen!D$14)=0,"Grenze","")</f>
      </c>
      <c r="C219" s="11">
        <f>COUNTIF(B$6:B218,"Grenze")</f>
        <v>1</v>
      </c>
      <c r="D219" s="12">
        <f>(INT((A219-1)/Einstellungen!D$14)+1)*Einstellungen!D$15</f>
        <v>50</v>
      </c>
      <c r="E219" s="12">
        <f>(Einstellungen!D$16*(A219-INT(A219/Einstellungen!D$14)*Einstellungen!D$14)^Einstellungen!D$17)+(INT(A219/Einstellungen!D$14)*(Einstellungen!D$16*Einstellungen!D$14^Einstellungen!D$17))</f>
        <v>1065</v>
      </c>
      <c r="F219" s="12">
        <f t="shared" si="21"/>
        <v>1115</v>
      </c>
      <c r="G219" s="12">
        <f t="shared" si="24"/>
        <v>5</v>
      </c>
      <c r="H219" s="12">
        <f t="shared" si="25"/>
        <v>0.2347417840375587</v>
      </c>
      <c r="I219" s="12">
        <f t="shared" si="26"/>
        <v>5</v>
      </c>
      <c r="J219" s="12">
        <f t="shared" si="27"/>
        <v>5.234741784037559</v>
      </c>
      <c r="K219" s="16"/>
      <c r="L219" s="12">
        <f t="shared" si="22"/>
        <v>1115</v>
      </c>
      <c r="M219" s="12">
        <f>(($C219)*Einstellungen!$D$15)+((Einstellungen!$D$16*(ROUND(($A219/($C219)),0))^Einstellungen!$D$17)*($C219))</f>
        <v>1115</v>
      </c>
      <c r="N219" s="12">
        <f>(($C219+1)*Einstellungen!$D$15)+((Einstellungen!$D$16*(ROUND(($A219/($C219+1)),0))^Einstellungen!$D$17)*($C219+1))</f>
        <v>1170</v>
      </c>
      <c r="O219" s="12">
        <f>(($C219+2)*Einstellungen!$D$15)+((Einstellungen!$D$16*(ROUND(($A219/($C219+2)),0))^Einstellungen!$D$17)*($C219+2))</f>
        <v>1215</v>
      </c>
      <c r="P219" s="12">
        <f>(($C219+3)*Einstellungen!$D$15)+((Einstellungen!$D$16*(ROUND(($A219/($C219+3)),0))^Einstellungen!$D$17)*($C219+3))</f>
        <v>1260</v>
      </c>
      <c r="Q219" s="12">
        <f t="shared" si="23"/>
        <v>1115</v>
      </c>
    </row>
    <row r="220" spans="1:17" ht="12.75">
      <c r="A220" s="11">
        <v>214</v>
      </c>
      <c r="B220" s="11">
        <f>IF(A220/Einstellungen!D$14-INT(A220/Einstellungen!D$14)=0,"Grenze","")</f>
      </c>
      <c r="C220" s="11">
        <f>COUNTIF(B$6:B219,"Grenze")</f>
        <v>1</v>
      </c>
      <c r="D220" s="12">
        <f>(INT((A220-1)/Einstellungen!D$14)+1)*Einstellungen!D$15</f>
        <v>50</v>
      </c>
      <c r="E220" s="12">
        <f>(Einstellungen!D$16*(A220-INT(A220/Einstellungen!D$14)*Einstellungen!D$14)^Einstellungen!D$17)+(INT(A220/Einstellungen!D$14)*(Einstellungen!D$16*Einstellungen!D$14^Einstellungen!D$17))</f>
        <v>1070</v>
      </c>
      <c r="F220" s="12">
        <f t="shared" si="21"/>
        <v>1120</v>
      </c>
      <c r="G220" s="12">
        <f t="shared" si="24"/>
        <v>5</v>
      </c>
      <c r="H220" s="12">
        <f t="shared" si="25"/>
        <v>0.2336448598130841</v>
      </c>
      <c r="I220" s="12">
        <f t="shared" si="26"/>
        <v>5</v>
      </c>
      <c r="J220" s="12">
        <f t="shared" si="27"/>
        <v>5.233644859813084</v>
      </c>
      <c r="K220" s="16"/>
      <c r="L220" s="12">
        <f t="shared" si="22"/>
        <v>1120</v>
      </c>
      <c r="M220" s="12">
        <f>(($C220)*Einstellungen!$D$15)+((Einstellungen!$D$16*(ROUND(($A220/($C220)),0))^Einstellungen!$D$17)*($C220))</f>
        <v>1120</v>
      </c>
      <c r="N220" s="12">
        <f>(($C220+1)*Einstellungen!$D$15)+((Einstellungen!$D$16*(ROUND(($A220/($C220+1)),0))^Einstellungen!$D$17)*($C220+1))</f>
        <v>1170</v>
      </c>
      <c r="O220" s="12">
        <f>(($C220+2)*Einstellungen!$D$15)+((Einstellungen!$D$16*(ROUND(($A220/($C220+2)),0))^Einstellungen!$D$17)*($C220+2))</f>
        <v>1215</v>
      </c>
      <c r="P220" s="12">
        <f>(($C220+3)*Einstellungen!$D$15)+((Einstellungen!$D$16*(ROUND(($A220/($C220+3)),0))^Einstellungen!$D$17)*($C220+3))</f>
        <v>1280</v>
      </c>
      <c r="Q220" s="12">
        <f t="shared" si="23"/>
        <v>1120</v>
      </c>
    </row>
    <row r="221" spans="1:17" ht="12.75">
      <c r="A221" s="11">
        <v>215</v>
      </c>
      <c r="B221" s="11">
        <f>IF(A221/Einstellungen!D$14-INT(A221/Einstellungen!D$14)=0,"Grenze","")</f>
      </c>
      <c r="C221" s="11">
        <f>COUNTIF(B$6:B220,"Grenze")</f>
        <v>1</v>
      </c>
      <c r="D221" s="12">
        <f>(INT((A221-1)/Einstellungen!D$14)+1)*Einstellungen!D$15</f>
        <v>50</v>
      </c>
      <c r="E221" s="12">
        <f>(Einstellungen!D$16*(A221-INT(A221/Einstellungen!D$14)*Einstellungen!D$14)^Einstellungen!D$17)+(INT(A221/Einstellungen!D$14)*(Einstellungen!D$16*Einstellungen!D$14^Einstellungen!D$17))</f>
        <v>1075</v>
      </c>
      <c r="F221" s="12">
        <f t="shared" si="21"/>
        <v>1125</v>
      </c>
      <c r="G221" s="12">
        <f t="shared" si="24"/>
        <v>5</v>
      </c>
      <c r="H221" s="12">
        <f t="shared" si="25"/>
        <v>0.23255813953488372</v>
      </c>
      <c r="I221" s="12">
        <f t="shared" si="26"/>
        <v>5</v>
      </c>
      <c r="J221" s="12">
        <f t="shared" si="27"/>
        <v>5.232558139534884</v>
      </c>
      <c r="K221" s="16"/>
      <c r="L221" s="12">
        <f t="shared" si="22"/>
        <v>1125</v>
      </c>
      <c r="M221" s="12">
        <f>(($C221)*Einstellungen!$D$15)+((Einstellungen!$D$16*(ROUND(($A221/($C221)),0))^Einstellungen!$D$17)*($C221))</f>
        <v>1125</v>
      </c>
      <c r="N221" s="12">
        <f>(($C221+1)*Einstellungen!$D$15)+((Einstellungen!$D$16*(ROUND(($A221/($C221+1)),0))^Einstellungen!$D$17)*($C221+1))</f>
        <v>1180</v>
      </c>
      <c r="O221" s="12">
        <f>(($C221+2)*Einstellungen!$D$15)+((Einstellungen!$D$16*(ROUND(($A221/($C221+2)),0))^Einstellungen!$D$17)*($C221+2))</f>
        <v>1230</v>
      </c>
      <c r="P221" s="12">
        <f>(($C221+3)*Einstellungen!$D$15)+((Einstellungen!$D$16*(ROUND(($A221/($C221+3)),0))^Einstellungen!$D$17)*($C221+3))</f>
        <v>1280</v>
      </c>
      <c r="Q221" s="12">
        <f t="shared" si="23"/>
        <v>1125</v>
      </c>
    </row>
    <row r="222" spans="1:17" ht="12.75">
      <c r="A222" s="11">
        <v>216</v>
      </c>
      <c r="B222" s="11">
        <f>IF(A222/Einstellungen!D$14-INT(A222/Einstellungen!D$14)=0,"Grenze","")</f>
      </c>
      <c r="C222" s="11">
        <f>COUNTIF(B$6:B221,"Grenze")</f>
        <v>1</v>
      </c>
      <c r="D222" s="12">
        <f>(INT((A222-1)/Einstellungen!D$14)+1)*Einstellungen!D$15</f>
        <v>50</v>
      </c>
      <c r="E222" s="12">
        <f>(Einstellungen!D$16*(A222-INT(A222/Einstellungen!D$14)*Einstellungen!D$14)^Einstellungen!D$17)+(INT(A222/Einstellungen!D$14)*(Einstellungen!D$16*Einstellungen!D$14^Einstellungen!D$17))</f>
        <v>1080</v>
      </c>
      <c r="F222" s="12">
        <f t="shared" si="21"/>
        <v>1130</v>
      </c>
      <c r="G222" s="12">
        <f t="shared" si="24"/>
        <v>5</v>
      </c>
      <c r="H222" s="12">
        <f t="shared" si="25"/>
        <v>0.23148148148148148</v>
      </c>
      <c r="I222" s="12">
        <f t="shared" si="26"/>
        <v>5</v>
      </c>
      <c r="J222" s="12">
        <f t="shared" si="27"/>
        <v>5.231481481481482</v>
      </c>
      <c r="K222" s="16"/>
      <c r="L222" s="12">
        <f t="shared" si="22"/>
        <v>1130</v>
      </c>
      <c r="M222" s="12">
        <f>(($C222)*Einstellungen!$D$15)+((Einstellungen!$D$16*(ROUND(($A222/($C222)),0))^Einstellungen!$D$17)*($C222))</f>
        <v>1130</v>
      </c>
      <c r="N222" s="12">
        <f>(($C222+1)*Einstellungen!$D$15)+((Einstellungen!$D$16*(ROUND(($A222/($C222+1)),0))^Einstellungen!$D$17)*($C222+1))</f>
        <v>1180</v>
      </c>
      <c r="O222" s="12">
        <f>(($C222+2)*Einstellungen!$D$15)+((Einstellungen!$D$16*(ROUND(($A222/($C222+2)),0))^Einstellungen!$D$17)*($C222+2))</f>
        <v>1230</v>
      </c>
      <c r="P222" s="12">
        <f>(($C222+3)*Einstellungen!$D$15)+((Einstellungen!$D$16*(ROUND(($A222/($C222+3)),0))^Einstellungen!$D$17)*($C222+3))</f>
        <v>1280</v>
      </c>
      <c r="Q222" s="12">
        <f t="shared" si="23"/>
        <v>1130</v>
      </c>
    </row>
    <row r="223" spans="1:17" ht="12.75">
      <c r="A223" s="11">
        <v>217</v>
      </c>
      <c r="B223" s="11">
        <f>IF(A223/Einstellungen!D$14-INT(A223/Einstellungen!D$14)=0,"Grenze","")</f>
      </c>
      <c r="C223" s="11">
        <f>COUNTIF(B$6:B222,"Grenze")</f>
        <v>1</v>
      </c>
      <c r="D223" s="12">
        <f>(INT((A223-1)/Einstellungen!D$14)+1)*Einstellungen!D$15</f>
        <v>50</v>
      </c>
      <c r="E223" s="12">
        <f>(Einstellungen!D$16*(A223-INT(A223/Einstellungen!D$14)*Einstellungen!D$14)^Einstellungen!D$17)+(INT(A223/Einstellungen!D$14)*(Einstellungen!D$16*Einstellungen!D$14^Einstellungen!D$17))</f>
        <v>1085</v>
      </c>
      <c r="F223" s="12">
        <f t="shared" si="21"/>
        <v>1135</v>
      </c>
      <c r="G223" s="12">
        <f t="shared" si="24"/>
        <v>5</v>
      </c>
      <c r="H223" s="12">
        <f t="shared" si="25"/>
        <v>0.2304147465437788</v>
      </c>
      <c r="I223" s="12">
        <f t="shared" si="26"/>
        <v>5</v>
      </c>
      <c r="J223" s="12">
        <f t="shared" si="27"/>
        <v>5.2304147465437785</v>
      </c>
      <c r="K223" s="16"/>
      <c r="L223" s="12">
        <f t="shared" si="22"/>
        <v>1135</v>
      </c>
      <c r="M223" s="12">
        <f>(($C223)*Einstellungen!$D$15)+((Einstellungen!$D$16*(ROUND(($A223/($C223)),0))^Einstellungen!$D$17)*($C223))</f>
        <v>1135</v>
      </c>
      <c r="N223" s="12">
        <f>(($C223+1)*Einstellungen!$D$15)+((Einstellungen!$D$16*(ROUND(($A223/($C223+1)),0))^Einstellungen!$D$17)*($C223+1))</f>
        <v>1190</v>
      </c>
      <c r="O223" s="12">
        <f>(($C223+2)*Einstellungen!$D$15)+((Einstellungen!$D$16*(ROUND(($A223/($C223+2)),0))^Einstellungen!$D$17)*($C223+2))</f>
        <v>1230</v>
      </c>
      <c r="P223" s="12">
        <f>(($C223+3)*Einstellungen!$D$15)+((Einstellungen!$D$16*(ROUND(($A223/($C223+3)),0))^Einstellungen!$D$17)*($C223+3))</f>
        <v>1280</v>
      </c>
      <c r="Q223" s="12">
        <f t="shared" si="23"/>
        <v>1135</v>
      </c>
    </row>
    <row r="224" spans="1:17" ht="12.75">
      <c r="A224" s="11">
        <v>218</v>
      </c>
      <c r="B224" s="11">
        <f>IF(A224/Einstellungen!D$14-INT(A224/Einstellungen!D$14)=0,"Grenze","")</f>
      </c>
      <c r="C224" s="11">
        <f>COUNTIF(B$6:B223,"Grenze")</f>
        <v>1</v>
      </c>
      <c r="D224" s="12">
        <f>(INT((A224-1)/Einstellungen!D$14)+1)*Einstellungen!D$15</f>
        <v>50</v>
      </c>
      <c r="E224" s="12">
        <f>(Einstellungen!D$16*(A224-INT(A224/Einstellungen!D$14)*Einstellungen!D$14)^Einstellungen!D$17)+(INT(A224/Einstellungen!D$14)*(Einstellungen!D$16*Einstellungen!D$14^Einstellungen!D$17))</f>
        <v>1090</v>
      </c>
      <c r="F224" s="12">
        <f t="shared" si="21"/>
        <v>1140</v>
      </c>
      <c r="G224" s="12">
        <f t="shared" si="24"/>
        <v>5</v>
      </c>
      <c r="H224" s="12">
        <f t="shared" si="25"/>
        <v>0.22935779816513763</v>
      </c>
      <c r="I224" s="12">
        <f t="shared" si="26"/>
        <v>5</v>
      </c>
      <c r="J224" s="12">
        <f t="shared" si="27"/>
        <v>5.229357798165138</v>
      </c>
      <c r="K224" s="16"/>
      <c r="L224" s="12">
        <f t="shared" si="22"/>
        <v>1140</v>
      </c>
      <c r="M224" s="12">
        <f>(($C224)*Einstellungen!$D$15)+((Einstellungen!$D$16*(ROUND(($A224/($C224)),0))^Einstellungen!$D$17)*($C224))</f>
        <v>1140</v>
      </c>
      <c r="N224" s="12">
        <f>(($C224+1)*Einstellungen!$D$15)+((Einstellungen!$D$16*(ROUND(($A224/($C224+1)),0))^Einstellungen!$D$17)*($C224+1))</f>
        <v>1190</v>
      </c>
      <c r="O224" s="12">
        <f>(($C224+2)*Einstellungen!$D$15)+((Einstellungen!$D$16*(ROUND(($A224/($C224+2)),0))^Einstellungen!$D$17)*($C224+2))</f>
        <v>1245</v>
      </c>
      <c r="P224" s="12">
        <f>(($C224+3)*Einstellungen!$D$15)+((Einstellungen!$D$16*(ROUND(($A224/($C224+3)),0))^Einstellungen!$D$17)*($C224+3))</f>
        <v>1300</v>
      </c>
      <c r="Q224" s="12">
        <f t="shared" si="23"/>
        <v>1140</v>
      </c>
    </row>
    <row r="225" spans="1:17" ht="12.75">
      <c r="A225" s="11">
        <v>219</v>
      </c>
      <c r="B225" s="11">
        <f>IF(A225/Einstellungen!D$14-INT(A225/Einstellungen!D$14)=0,"Grenze","")</f>
      </c>
      <c r="C225" s="11">
        <f>COUNTIF(B$6:B224,"Grenze")</f>
        <v>1</v>
      </c>
      <c r="D225" s="12">
        <f>(INT((A225-1)/Einstellungen!D$14)+1)*Einstellungen!D$15</f>
        <v>50</v>
      </c>
      <c r="E225" s="12">
        <f>(Einstellungen!D$16*(A225-INT(A225/Einstellungen!D$14)*Einstellungen!D$14)^Einstellungen!D$17)+(INT(A225/Einstellungen!D$14)*(Einstellungen!D$16*Einstellungen!D$14^Einstellungen!D$17))</f>
        <v>1095</v>
      </c>
      <c r="F225" s="12">
        <f t="shared" si="21"/>
        <v>1145</v>
      </c>
      <c r="G225" s="12">
        <f t="shared" si="24"/>
        <v>5</v>
      </c>
      <c r="H225" s="12">
        <f t="shared" si="25"/>
        <v>0.228310502283105</v>
      </c>
      <c r="I225" s="12">
        <f t="shared" si="26"/>
        <v>5</v>
      </c>
      <c r="J225" s="12">
        <f t="shared" si="27"/>
        <v>5.228310502283105</v>
      </c>
      <c r="K225" s="16"/>
      <c r="L225" s="12">
        <f t="shared" si="22"/>
        <v>1145</v>
      </c>
      <c r="M225" s="12">
        <f>(($C225)*Einstellungen!$D$15)+((Einstellungen!$D$16*(ROUND(($A225/($C225)),0))^Einstellungen!$D$17)*($C225))</f>
        <v>1145</v>
      </c>
      <c r="N225" s="12">
        <f>(($C225+1)*Einstellungen!$D$15)+((Einstellungen!$D$16*(ROUND(($A225/($C225+1)),0))^Einstellungen!$D$17)*($C225+1))</f>
        <v>1200</v>
      </c>
      <c r="O225" s="12">
        <f>(($C225+2)*Einstellungen!$D$15)+((Einstellungen!$D$16*(ROUND(($A225/($C225+2)),0))^Einstellungen!$D$17)*($C225+2))</f>
        <v>1245</v>
      </c>
      <c r="P225" s="12">
        <f>(($C225+3)*Einstellungen!$D$15)+((Einstellungen!$D$16*(ROUND(($A225/($C225+3)),0))^Einstellungen!$D$17)*($C225+3))</f>
        <v>1300</v>
      </c>
      <c r="Q225" s="12">
        <f t="shared" si="23"/>
        <v>1145</v>
      </c>
    </row>
    <row r="226" spans="1:17" ht="12.75">
      <c r="A226" s="11">
        <v>220</v>
      </c>
      <c r="B226" s="11">
        <f>IF(A226/Einstellungen!D$14-INT(A226/Einstellungen!D$14)=0,"Grenze","")</f>
      </c>
      <c r="C226" s="11">
        <f>COUNTIF(B$6:B225,"Grenze")</f>
        <v>1</v>
      </c>
      <c r="D226" s="12">
        <f>(INT((A226-1)/Einstellungen!D$14)+1)*Einstellungen!D$15</f>
        <v>50</v>
      </c>
      <c r="E226" s="12">
        <f>(Einstellungen!D$16*(A226-INT(A226/Einstellungen!D$14)*Einstellungen!D$14)^Einstellungen!D$17)+(INT(A226/Einstellungen!D$14)*(Einstellungen!D$16*Einstellungen!D$14^Einstellungen!D$17))</f>
        <v>1100</v>
      </c>
      <c r="F226" s="12">
        <f t="shared" si="21"/>
        <v>1150</v>
      </c>
      <c r="G226" s="12">
        <f t="shared" si="24"/>
        <v>5</v>
      </c>
      <c r="H226" s="12">
        <f t="shared" si="25"/>
        <v>0.22727272727272727</v>
      </c>
      <c r="I226" s="12">
        <f t="shared" si="26"/>
        <v>5</v>
      </c>
      <c r="J226" s="12">
        <f t="shared" si="27"/>
        <v>5.2272727272727275</v>
      </c>
      <c r="K226" s="16"/>
      <c r="L226" s="12">
        <f t="shared" si="22"/>
        <v>1150</v>
      </c>
      <c r="M226" s="12">
        <f>(($C226)*Einstellungen!$D$15)+((Einstellungen!$D$16*(ROUND(($A226/($C226)),0))^Einstellungen!$D$17)*($C226))</f>
        <v>1150</v>
      </c>
      <c r="N226" s="12">
        <f>(($C226+1)*Einstellungen!$D$15)+((Einstellungen!$D$16*(ROUND(($A226/($C226+1)),0))^Einstellungen!$D$17)*($C226+1))</f>
        <v>1200</v>
      </c>
      <c r="O226" s="12">
        <f>(($C226+2)*Einstellungen!$D$15)+((Einstellungen!$D$16*(ROUND(($A226/($C226+2)),0))^Einstellungen!$D$17)*($C226+2))</f>
        <v>1245</v>
      </c>
      <c r="P226" s="12">
        <f>(($C226+3)*Einstellungen!$D$15)+((Einstellungen!$D$16*(ROUND(($A226/($C226+3)),0))^Einstellungen!$D$17)*($C226+3))</f>
        <v>1300</v>
      </c>
      <c r="Q226" s="12">
        <f t="shared" si="23"/>
        <v>1150</v>
      </c>
    </row>
    <row r="227" spans="1:17" ht="12.75">
      <c r="A227" s="11">
        <v>221</v>
      </c>
      <c r="B227" s="11">
        <f>IF(A227/Einstellungen!D$14-INT(A227/Einstellungen!D$14)=0,"Grenze","")</f>
      </c>
      <c r="C227" s="11">
        <f>COUNTIF(B$6:B226,"Grenze")</f>
        <v>1</v>
      </c>
      <c r="D227" s="12">
        <f>(INT((A227-1)/Einstellungen!D$14)+1)*Einstellungen!D$15</f>
        <v>50</v>
      </c>
      <c r="E227" s="12">
        <f>(Einstellungen!D$16*(A227-INT(A227/Einstellungen!D$14)*Einstellungen!D$14)^Einstellungen!D$17)+(INT(A227/Einstellungen!D$14)*(Einstellungen!D$16*Einstellungen!D$14^Einstellungen!D$17))</f>
        <v>1105</v>
      </c>
      <c r="F227" s="12">
        <f t="shared" si="21"/>
        <v>1155</v>
      </c>
      <c r="G227" s="12">
        <f t="shared" si="24"/>
        <v>5</v>
      </c>
      <c r="H227" s="12">
        <f t="shared" si="25"/>
        <v>0.22624434389140272</v>
      </c>
      <c r="I227" s="12">
        <f t="shared" si="26"/>
        <v>5</v>
      </c>
      <c r="J227" s="12">
        <f t="shared" si="27"/>
        <v>5.226244343891403</v>
      </c>
      <c r="K227" s="16"/>
      <c r="L227" s="12">
        <f t="shared" si="22"/>
        <v>1155</v>
      </c>
      <c r="M227" s="12">
        <f>(($C227)*Einstellungen!$D$15)+((Einstellungen!$D$16*(ROUND(($A227/($C227)),0))^Einstellungen!$D$17)*($C227))</f>
        <v>1155</v>
      </c>
      <c r="N227" s="12">
        <f>(($C227+1)*Einstellungen!$D$15)+((Einstellungen!$D$16*(ROUND(($A227/($C227+1)),0))^Einstellungen!$D$17)*($C227+1))</f>
        <v>1210</v>
      </c>
      <c r="O227" s="12">
        <f>(($C227+2)*Einstellungen!$D$15)+((Einstellungen!$D$16*(ROUND(($A227/($C227+2)),0))^Einstellungen!$D$17)*($C227+2))</f>
        <v>1260</v>
      </c>
      <c r="P227" s="12">
        <f>(($C227+3)*Einstellungen!$D$15)+((Einstellungen!$D$16*(ROUND(($A227/($C227+3)),0))^Einstellungen!$D$17)*($C227+3))</f>
        <v>1300</v>
      </c>
      <c r="Q227" s="12">
        <f t="shared" si="23"/>
        <v>1155</v>
      </c>
    </row>
    <row r="228" spans="1:17" ht="12.75">
      <c r="A228" s="11">
        <v>222</v>
      </c>
      <c r="B228" s="11">
        <f>IF(A228/Einstellungen!D$14-INT(A228/Einstellungen!D$14)=0,"Grenze","")</f>
      </c>
      <c r="C228" s="11">
        <f>COUNTIF(B$6:B227,"Grenze")</f>
        <v>1</v>
      </c>
      <c r="D228" s="12">
        <f>(INT((A228-1)/Einstellungen!D$14)+1)*Einstellungen!D$15</f>
        <v>50</v>
      </c>
      <c r="E228" s="12">
        <f>(Einstellungen!D$16*(A228-INT(A228/Einstellungen!D$14)*Einstellungen!D$14)^Einstellungen!D$17)+(INT(A228/Einstellungen!D$14)*(Einstellungen!D$16*Einstellungen!D$14^Einstellungen!D$17))</f>
        <v>1110</v>
      </c>
      <c r="F228" s="12">
        <f t="shared" si="21"/>
        <v>1160</v>
      </c>
      <c r="G228" s="12">
        <f t="shared" si="24"/>
        <v>5</v>
      </c>
      <c r="H228" s="12">
        <f t="shared" si="25"/>
        <v>0.22522522522522523</v>
      </c>
      <c r="I228" s="12">
        <f t="shared" si="26"/>
        <v>5</v>
      </c>
      <c r="J228" s="12">
        <f t="shared" si="27"/>
        <v>5.225225225225225</v>
      </c>
      <c r="K228" s="16"/>
      <c r="L228" s="12">
        <f t="shared" si="22"/>
        <v>1160</v>
      </c>
      <c r="M228" s="12">
        <f>(($C228)*Einstellungen!$D$15)+((Einstellungen!$D$16*(ROUND(($A228/($C228)),0))^Einstellungen!$D$17)*($C228))</f>
        <v>1160</v>
      </c>
      <c r="N228" s="12">
        <f>(($C228+1)*Einstellungen!$D$15)+((Einstellungen!$D$16*(ROUND(($A228/($C228+1)),0))^Einstellungen!$D$17)*($C228+1))</f>
        <v>1210</v>
      </c>
      <c r="O228" s="12">
        <f>(($C228+2)*Einstellungen!$D$15)+((Einstellungen!$D$16*(ROUND(($A228/($C228+2)),0))^Einstellungen!$D$17)*($C228+2))</f>
        <v>1260</v>
      </c>
      <c r="P228" s="12">
        <f>(($C228+3)*Einstellungen!$D$15)+((Einstellungen!$D$16*(ROUND(($A228/($C228+3)),0))^Einstellungen!$D$17)*($C228+3))</f>
        <v>1320</v>
      </c>
      <c r="Q228" s="12">
        <f t="shared" si="23"/>
        <v>1160</v>
      </c>
    </row>
    <row r="229" spans="1:17" ht="12.75">
      <c r="A229" s="11">
        <v>223</v>
      </c>
      <c r="B229" s="11">
        <f>IF(A229/Einstellungen!D$14-INT(A229/Einstellungen!D$14)=0,"Grenze","")</f>
      </c>
      <c r="C229" s="11">
        <f>COUNTIF(B$6:B228,"Grenze")</f>
        <v>1</v>
      </c>
      <c r="D229" s="12">
        <f>(INT((A229-1)/Einstellungen!D$14)+1)*Einstellungen!D$15</f>
        <v>50</v>
      </c>
      <c r="E229" s="12">
        <f>(Einstellungen!D$16*(A229-INT(A229/Einstellungen!D$14)*Einstellungen!D$14)^Einstellungen!D$17)+(INT(A229/Einstellungen!D$14)*(Einstellungen!D$16*Einstellungen!D$14^Einstellungen!D$17))</f>
        <v>1115</v>
      </c>
      <c r="F229" s="12">
        <f t="shared" si="21"/>
        <v>1165</v>
      </c>
      <c r="G229" s="12">
        <f t="shared" si="24"/>
        <v>5</v>
      </c>
      <c r="H229" s="12">
        <f t="shared" si="25"/>
        <v>0.2242152466367713</v>
      </c>
      <c r="I229" s="12">
        <f t="shared" si="26"/>
        <v>5</v>
      </c>
      <c r="J229" s="12">
        <f t="shared" si="27"/>
        <v>5.2242152466367715</v>
      </c>
      <c r="K229" s="16"/>
      <c r="L229" s="12">
        <f t="shared" si="22"/>
        <v>1165</v>
      </c>
      <c r="M229" s="12">
        <f>(($C229)*Einstellungen!$D$15)+((Einstellungen!$D$16*(ROUND(($A229/($C229)),0))^Einstellungen!$D$17)*($C229))</f>
        <v>1165</v>
      </c>
      <c r="N229" s="12">
        <f>(($C229+1)*Einstellungen!$D$15)+((Einstellungen!$D$16*(ROUND(($A229/($C229+1)),0))^Einstellungen!$D$17)*($C229+1))</f>
        <v>1220</v>
      </c>
      <c r="O229" s="12">
        <f>(($C229+2)*Einstellungen!$D$15)+((Einstellungen!$D$16*(ROUND(($A229/($C229+2)),0))^Einstellungen!$D$17)*($C229+2))</f>
        <v>1260</v>
      </c>
      <c r="P229" s="12">
        <f>(($C229+3)*Einstellungen!$D$15)+((Einstellungen!$D$16*(ROUND(($A229/($C229+3)),0))^Einstellungen!$D$17)*($C229+3))</f>
        <v>1320</v>
      </c>
      <c r="Q229" s="12">
        <f t="shared" si="23"/>
        <v>1165</v>
      </c>
    </row>
    <row r="230" spans="1:17" ht="12.75">
      <c r="A230" s="11">
        <v>224</v>
      </c>
      <c r="B230" s="11">
        <f>IF(A230/Einstellungen!D$14-INT(A230/Einstellungen!D$14)=0,"Grenze","")</f>
      </c>
      <c r="C230" s="11">
        <f>COUNTIF(B$6:B229,"Grenze")</f>
        <v>1</v>
      </c>
      <c r="D230" s="12">
        <f>(INT((A230-1)/Einstellungen!D$14)+1)*Einstellungen!D$15</f>
        <v>50</v>
      </c>
      <c r="E230" s="12">
        <f>(Einstellungen!D$16*(A230-INT(A230/Einstellungen!D$14)*Einstellungen!D$14)^Einstellungen!D$17)+(INT(A230/Einstellungen!D$14)*(Einstellungen!D$16*Einstellungen!D$14^Einstellungen!D$17))</f>
        <v>1120</v>
      </c>
      <c r="F230" s="12">
        <f t="shared" si="21"/>
        <v>1170</v>
      </c>
      <c r="G230" s="12">
        <f t="shared" si="24"/>
        <v>5</v>
      </c>
      <c r="H230" s="12">
        <f t="shared" si="25"/>
        <v>0.22321428571428573</v>
      </c>
      <c r="I230" s="12">
        <f t="shared" si="26"/>
        <v>5</v>
      </c>
      <c r="J230" s="12">
        <f t="shared" si="27"/>
        <v>5.223214285714286</v>
      </c>
      <c r="K230" s="16"/>
      <c r="L230" s="12">
        <f t="shared" si="22"/>
        <v>1170</v>
      </c>
      <c r="M230" s="12">
        <f>(($C230)*Einstellungen!$D$15)+((Einstellungen!$D$16*(ROUND(($A230/($C230)),0))^Einstellungen!$D$17)*($C230))</f>
        <v>1170</v>
      </c>
      <c r="N230" s="12">
        <f>(($C230+1)*Einstellungen!$D$15)+((Einstellungen!$D$16*(ROUND(($A230/($C230+1)),0))^Einstellungen!$D$17)*($C230+1))</f>
        <v>1220</v>
      </c>
      <c r="O230" s="12">
        <f>(($C230+2)*Einstellungen!$D$15)+((Einstellungen!$D$16*(ROUND(($A230/($C230+2)),0))^Einstellungen!$D$17)*($C230+2))</f>
        <v>1275</v>
      </c>
      <c r="P230" s="12">
        <f>(($C230+3)*Einstellungen!$D$15)+((Einstellungen!$D$16*(ROUND(($A230/($C230+3)),0))^Einstellungen!$D$17)*($C230+3))</f>
        <v>1320</v>
      </c>
      <c r="Q230" s="12">
        <f t="shared" si="23"/>
        <v>1170</v>
      </c>
    </row>
    <row r="231" spans="1:17" ht="12.75">
      <c r="A231" s="11">
        <v>225</v>
      </c>
      <c r="B231" s="11">
        <f>IF(A231/Einstellungen!D$14-INT(A231/Einstellungen!D$14)=0,"Grenze","")</f>
      </c>
      <c r="C231" s="11">
        <f>COUNTIF(B$6:B230,"Grenze")</f>
        <v>1</v>
      </c>
      <c r="D231" s="12">
        <f>(INT((A231-1)/Einstellungen!D$14)+1)*Einstellungen!D$15</f>
        <v>50</v>
      </c>
      <c r="E231" s="12">
        <f>(Einstellungen!D$16*(A231-INT(A231/Einstellungen!D$14)*Einstellungen!D$14)^Einstellungen!D$17)+(INT(A231/Einstellungen!D$14)*(Einstellungen!D$16*Einstellungen!D$14^Einstellungen!D$17))</f>
        <v>1125</v>
      </c>
      <c r="F231" s="12">
        <f t="shared" si="21"/>
        <v>1175</v>
      </c>
      <c r="G231" s="12">
        <f t="shared" si="24"/>
        <v>5</v>
      </c>
      <c r="H231" s="12">
        <f t="shared" si="25"/>
        <v>0.2222222222222222</v>
      </c>
      <c r="I231" s="12">
        <f t="shared" si="26"/>
        <v>5</v>
      </c>
      <c r="J231" s="12">
        <f t="shared" si="27"/>
        <v>5.222222222222222</v>
      </c>
      <c r="K231" s="16"/>
      <c r="L231" s="12">
        <f t="shared" si="22"/>
        <v>1175</v>
      </c>
      <c r="M231" s="12">
        <f>(($C231)*Einstellungen!$D$15)+((Einstellungen!$D$16*(ROUND(($A231/($C231)),0))^Einstellungen!$D$17)*($C231))</f>
        <v>1175</v>
      </c>
      <c r="N231" s="12">
        <f>(($C231+1)*Einstellungen!$D$15)+((Einstellungen!$D$16*(ROUND(($A231/($C231+1)),0))^Einstellungen!$D$17)*($C231+1))</f>
        <v>1230</v>
      </c>
      <c r="O231" s="12">
        <f>(($C231+2)*Einstellungen!$D$15)+((Einstellungen!$D$16*(ROUND(($A231/($C231+2)),0))^Einstellungen!$D$17)*($C231+2))</f>
        <v>1275</v>
      </c>
      <c r="P231" s="12">
        <f>(($C231+3)*Einstellungen!$D$15)+((Einstellungen!$D$16*(ROUND(($A231/($C231+3)),0))^Einstellungen!$D$17)*($C231+3))</f>
        <v>1320</v>
      </c>
      <c r="Q231" s="12">
        <f t="shared" si="23"/>
        <v>1175</v>
      </c>
    </row>
    <row r="232" spans="1:17" ht="12.75">
      <c r="A232" s="11">
        <v>226</v>
      </c>
      <c r="B232" s="11">
        <f>IF(A232/Einstellungen!D$14-INT(A232/Einstellungen!D$14)=0,"Grenze","")</f>
      </c>
      <c r="C232" s="11">
        <f>COUNTIF(B$6:B231,"Grenze")</f>
        <v>1</v>
      </c>
      <c r="D232" s="12">
        <f>(INT((A232-1)/Einstellungen!D$14)+1)*Einstellungen!D$15</f>
        <v>50</v>
      </c>
      <c r="E232" s="12">
        <f>(Einstellungen!D$16*(A232-INT(A232/Einstellungen!D$14)*Einstellungen!D$14)^Einstellungen!D$17)+(INT(A232/Einstellungen!D$14)*(Einstellungen!D$16*Einstellungen!D$14^Einstellungen!D$17))</f>
        <v>1130</v>
      </c>
      <c r="F232" s="12">
        <f t="shared" si="21"/>
        <v>1180</v>
      </c>
      <c r="G232" s="12">
        <f t="shared" si="24"/>
        <v>5</v>
      </c>
      <c r="H232" s="12">
        <f t="shared" si="25"/>
        <v>0.22123893805309736</v>
      </c>
      <c r="I232" s="12">
        <f t="shared" si="26"/>
        <v>5</v>
      </c>
      <c r="J232" s="12">
        <f t="shared" si="27"/>
        <v>5.221238938053097</v>
      </c>
      <c r="K232" s="16"/>
      <c r="L232" s="12">
        <f t="shared" si="22"/>
        <v>1180</v>
      </c>
      <c r="M232" s="12">
        <f>(($C232)*Einstellungen!$D$15)+((Einstellungen!$D$16*(ROUND(($A232/($C232)),0))^Einstellungen!$D$17)*($C232))</f>
        <v>1180</v>
      </c>
      <c r="N232" s="12">
        <f>(($C232+1)*Einstellungen!$D$15)+((Einstellungen!$D$16*(ROUND(($A232/($C232+1)),0))^Einstellungen!$D$17)*($C232+1))</f>
        <v>1230</v>
      </c>
      <c r="O232" s="12">
        <f>(($C232+2)*Einstellungen!$D$15)+((Einstellungen!$D$16*(ROUND(($A232/($C232+2)),0))^Einstellungen!$D$17)*($C232+2))</f>
        <v>1275</v>
      </c>
      <c r="P232" s="12">
        <f>(($C232+3)*Einstellungen!$D$15)+((Einstellungen!$D$16*(ROUND(($A232/($C232+3)),0))^Einstellungen!$D$17)*($C232+3))</f>
        <v>1340</v>
      </c>
      <c r="Q232" s="12">
        <f t="shared" si="23"/>
        <v>1180</v>
      </c>
    </row>
    <row r="233" spans="1:17" ht="12.75">
      <c r="A233" s="11">
        <v>227</v>
      </c>
      <c r="B233" s="11">
        <f>IF(A233/Einstellungen!D$14-INT(A233/Einstellungen!D$14)=0,"Grenze","")</f>
      </c>
      <c r="C233" s="11">
        <f>COUNTIF(B$6:B232,"Grenze")</f>
        <v>1</v>
      </c>
      <c r="D233" s="12">
        <f>(INT((A233-1)/Einstellungen!D$14)+1)*Einstellungen!D$15</f>
        <v>50</v>
      </c>
      <c r="E233" s="12">
        <f>(Einstellungen!D$16*(A233-INT(A233/Einstellungen!D$14)*Einstellungen!D$14)^Einstellungen!D$17)+(INT(A233/Einstellungen!D$14)*(Einstellungen!D$16*Einstellungen!D$14^Einstellungen!D$17))</f>
        <v>1135</v>
      </c>
      <c r="F233" s="12">
        <f t="shared" si="21"/>
        <v>1185</v>
      </c>
      <c r="G233" s="12">
        <f t="shared" si="24"/>
        <v>5</v>
      </c>
      <c r="H233" s="12">
        <f t="shared" si="25"/>
        <v>0.22026431718061673</v>
      </c>
      <c r="I233" s="12">
        <f t="shared" si="26"/>
        <v>5</v>
      </c>
      <c r="J233" s="12">
        <f t="shared" si="27"/>
        <v>5.220264317180617</v>
      </c>
      <c r="K233" s="16"/>
      <c r="L233" s="12">
        <f t="shared" si="22"/>
        <v>1185</v>
      </c>
      <c r="M233" s="12">
        <f>(($C233)*Einstellungen!$D$15)+((Einstellungen!$D$16*(ROUND(($A233/($C233)),0))^Einstellungen!$D$17)*($C233))</f>
        <v>1185</v>
      </c>
      <c r="N233" s="12">
        <f>(($C233+1)*Einstellungen!$D$15)+((Einstellungen!$D$16*(ROUND(($A233/($C233+1)),0))^Einstellungen!$D$17)*($C233+1))</f>
        <v>1240</v>
      </c>
      <c r="O233" s="12">
        <f>(($C233+2)*Einstellungen!$D$15)+((Einstellungen!$D$16*(ROUND(($A233/($C233+2)),0))^Einstellungen!$D$17)*($C233+2))</f>
        <v>1290</v>
      </c>
      <c r="P233" s="12">
        <f>(($C233+3)*Einstellungen!$D$15)+((Einstellungen!$D$16*(ROUND(($A233/($C233+3)),0))^Einstellungen!$D$17)*($C233+3))</f>
        <v>1340</v>
      </c>
      <c r="Q233" s="12">
        <f t="shared" si="23"/>
        <v>1185</v>
      </c>
    </row>
    <row r="234" spans="1:17" ht="12.75">
      <c r="A234" s="11">
        <v>228</v>
      </c>
      <c r="B234" s="11">
        <f>IF(A234/Einstellungen!D$14-INT(A234/Einstellungen!D$14)=0,"Grenze","")</f>
      </c>
      <c r="C234" s="11">
        <f>COUNTIF(B$6:B233,"Grenze")</f>
        <v>1</v>
      </c>
      <c r="D234" s="12">
        <f>(INT((A234-1)/Einstellungen!D$14)+1)*Einstellungen!D$15</f>
        <v>50</v>
      </c>
      <c r="E234" s="12">
        <f>(Einstellungen!D$16*(A234-INT(A234/Einstellungen!D$14)*Einstellungen!D$14)^Einstellungen!D$17)+(INT(A234/Einstellungen!D$14)*(Einstellungen!D$16*Einstellungen!D$14^Einstellungen!D$17))</f>
        <v>1140</v>
      </c>
      <c r="F234" s="12">
        <f t="shared" si="21"/>
        <v>1190</v>
      </c>
      <c r="G234" s="12">
        <f t="shared" si="24"/>
        <v>5</v>
      </c>
      <c r="H234" s="12">
        <f t="shared" si="25"/>
        <v>0.21929824561403508</v>
      </c>
      <c r="I234" s="12">
        <f t="shared" si="26"/>
        <v>5</v>
      </c>
      <c r="J234" s="12">
        <f t="shared" si="27"/>
        <v>5.219298245614035</v>
      </c>
      <c r="K234" s="16"/>
      <c r="L234" s="12">
        <f t="shared" si="22"/>
        <v>1190</v>
      </c>
      <c r="M234" s="12">
        <f>(($C234)*Einstellungen!$D$15)+((Einstellungen!$D$16*(ROUND(($A234/($C234)),0))^Einstellungen!$D$17)*($C234))</f>
        <v>1190</v>
      </c>
      <c r="N234" s="12">
        <f>(($C234+1)*Einstellungen!$D$15)+((Einstellungen!$D$16*(ROUND(($A234/($C234+1)),0))^Einstellungen!$D$17)*($C234+1))</f>
        <v>1240</v>
      </c>
      <c r="O234" s="12">
        <f>(($C234+2)*Einstellungen!$D$15)+((Einstellungen!$D$16*(ROUND(($A234/($C234+2)),0))^Einstellungen!$D$17)*($C234+2))</f>
        <v>1290</v>
      </c>
      <c r="P234" s="12">
        <f>(($C234+3)*Einstellungen!$D$15)+((Einstellungen!$D$16*(ROUND(($A234/($C234+3)),0))^Einstellungen!$D$17)*($C234+3))</f>
        <v>1340</v>
      </c>
      <c r="Q234" s="12">
        <f t="shared" si="23"/>
        <v>1190</v>
      </c>
    </row>
    <row r="235" spans="1:17" ht="12.75">
      <c r="A235" s="11">
        <v>229</v>
      </c>
      <c r="B235" s="11">
        <f>IF(A235/Einstellungen!D$14-INT(A235/Einstellungen!D$14)=0,"Grenze","")</f>
      </c>
      <c r="C235" s="11">
        <f>COUNTIF(B$6:B234,"Grenze")</f>
        <v>1</v>
      </c>
      <c r="D235" s="12">
        <f>(INT((A235-1)/Einstellungen!D$14)+1)*Einstellungen!D$15</f>
        <v>50</v>
      </c>
      <c r="E235" s="12">
        <f>(Einstellungen!D$16*(A235-INT(A235/Einstellungen!D$14)*Einstellungen!D$14)^Einstellungen!D$17)+(INT(A235/Einstellungen!D$14)*(Einstellungen!D$16*Einstellungen!D$14^Einstellungen!D$17))</f>
        <v>1145</v>
      </c>
      <c r="F235" s="12">
        <f t="shared" si="21"/>
        <v>1195</v>
      </c>
      <c r="G235" s="12">
        <f t="shared" si="24"/>
        <v>5</v>
      </c>
      <c r="H235" s="12">
        <f t="shared" si="25"/>
        <v>0.2183406113537118</v>
      </c>
      <c r="I235" s="12">
        <f t="shared" si="26"/>
        <v>5</v>
      </c>
      <c r="J235" s="12">
        <f t="shared" si="27"/>
        <v>5.218340611353712</v>
      </c>
      <c r="K235" s="16"/>
      <c r="L235" s="12">
        <f t="shared" si="22"/>
        <v>1195</v>
      </c>
      <c r="M235" s="12">
        <f>(($C235)*Einstellungen!$D$15)+((Einstellungen!$D$16*(ROUND(($A235/($C235)),0))^Einstellungen!$D$17)*($C235))</f>
        <v>1195</v>
      </c>
      <c r="N235" s="12">
        <f>(($C235+1)*Einstellungen!$D$15)+((Einstellungen!$D$16*(ROUND(($A235/($C235+1)),0))^Einstellungen!$D$17)*($C235+1))</f>
        <v>1250</v>
      </c>
      <c r="O235" s="12">
        <f>(($C235+2)*Einstellungen!$D$15)+((Einstellungen!$D$16*(ROUND(($A235/($C235+2)),0))^Einstellungen!$D$17)*($C235+2))</f>
        <v>1290</v>
      </c>
      <c r="P235" s="12">
        <f>(($C235+3)*Einstellungen!$D$15)+((Einstellungen!$D$16*(ROUND(($A235/($C235+3)),0))^Einstellungen!$D$17)*($C235+3))</f>
        <v>1340</v>
      </c>
      <c r="Q235" s="12">
        <f t="shared" si="23"/>
        <v>1195</v>
      </c>
    </row>
    <row r="236" spans="1:17" ht="12.75">
      <c r="A236" s="11">
        <v>230</v>
      </c>
      <c r="B236" s="11">
        <f>IF(A236/Einstellungen!D$14-INT(A236/Einstellungen!D$14)=0,"Grenze","")</f>
      </c>
      <c r="C236" s="11">
        <f>COUNTIF(B$6:B235,"Grenze")</f>
        <v>1</v>
      </c>
      <c r="D236" s="12">
        <f>(INT((A236-1)/Einstellungen!D$14)+1)*Einstellungen!D$15</f>
        <v>50</v>
      </c>
      <c r="E236" s="12">
        <f>(Einstellungen!D$16*(A236-INT(A236/Einstellungen!D$14)*Einstellungen!D$14)^Einstellungen!D$17)+(INT(A236/Einstellungen!D$14)*(Einstellungen!D$16*Einstellungen!D$14^Einstellungen!D$17))</f>
        <v>1150</v>
      </c>
      <c r="F236" s="12">
        <f t="shared" si="21"/>
        <v>1200</v>
      </c>
      <c r="G236" s="12">
        <f t="shared" si="24"/>
        <v>5</v>
      </c>
      <c r="H236" s="12">
        <f t="shared" si="25"/>
        <v>0.21739130434782608</v>
      </c>
      <c r="I236" s="12">
        <f t="shared" si="26"/>
        <v>5</v>
      </c>
      <c r="J236" s="12">
        <f t="shared" si="27"/>
        <v>5.217391304347826</v>
      </c>
      <c r="K236" s="16"/>
      <c r="L236" s="12">
        <f t="shared" si="22"/>
        <v>1200</v>
      </c>
      <c r="M236" s="12">
        <f>(($C236)*Einstellungen!$D$15)+((Einstellungen!$D$16*(ROUND(($A236/($C236)),0))^Einstellungen!$D$17)*($C236))</f>
        <v>1200</v>
      </c>
      <c r="N236" s="12">
        <f>(($C236+1)*Einstellungen!$D$15)+((Einstellungen!$D$16*(ROUND(($A236/($C236+1)),0))^Einstellungen!$D$17)*($C236+1))</f>
        <v>1250</v>
      </c>
      <c r="O236" s="12">
        <f>(($C236+2)*Einstellungen!$D$15)+((Einstellungen!$D$16*(ROUND(($A236/($C236+2)),0))^Einstellungen!$D$17)*($C236+2))</f>
        <v>1305</v>
      </c>
      <c r="P236" s="12">
        <f>(($C236+3)*Einstellungen!$D$15)+((Einstellungen!$D$16*(ROUND(($A236/($C236+3)),0))^Einstellungen!$D$17)*($C236+3))</f>
        <v>1360</v>
      </c>
      <c r="Q236" s="12">
        <f t="shared" si="23"/>
        <v>1200</v>
      </c>
    </row>
    <row r="237" spans="1:17" ht="12.75">
      <c r="A237" s="11">
        <v>231</v>
      </c>
      <c r="B237" s="11">
        <f>IF(A237/Einstellungen!D$14-INT(A237/Einstellungen!D$14)=0,"Grenze","")</f>
      </c>
      <c r="C237" s="11">
        <f>COUNTIF(B$6:B236,"Grenze")</f>
        <v>1</v>
      </c>
      <c r="D237" s="12">
        <f>(INT((A237-1)/Einstellungen!D$14)+1)*Einstellungen!D$15</f>
        <v>50</v>
      </c>
      <c r="E237" s="12">
        <f>(Einstellungen!D$16*(A237-INT(A237/Einstellungen!D$14)*Einstellungen!D$14)^Einstellungen!D$17)+(INT(A237/Einstellungen!D$14)*(Einstellungen!D$16*Einstellungen!D$14^Einstellungen!D$17))</f>
        <v>1155</v>
      </c>
      <c r="F237" s="12">
        <f t="shared" si="21"/>
        <v>1205</v>
      </c>
      <c r="G237" s="12">
        <f t="shared" si="24"/>
        <v>5</v>
      </c>
      <c r="H237" s="12">
        <f t="shared" si="25"/>
        <v>0.21645021645021645</v>
      </c>
      <c r="I237" s="12">
        <f t="shared" si="26"/>
        <v>5</v>
      </c>
      <c r="J237" s="12">
        <f t="shared" si="27"/>
        <v>5.216450216450217</v>
      </c>
      <c r="K237" s="16"/>
      <c r="L237" s="12">
        <f t="shared" si="22"/>
        <v>1205</v>
      </c>
      <c r="M237" s="12">
        <f>(($C237)*Einstellungen!$D$15)+((Einstellungen!$D$16*(ROUND(($A237/($C237)),0))^Einstellungen!$D$17)*($C237))</f>
        <v>1205</v>
      </c>
      <c r="N237" s="12">
        <f>(($C237+1)*Einstellungen!$D$15)+((Einstellungen!$D$16*(ROUND(($A237/($C237+1)),0))^Einstellungen!$D$17)*($C237+1))</f>
        <v>1260</v>
      </c>
      <c r="O237" s="12">
        <f>(($C237+2)*Einstellungen!$D$15)+((Einstellungen!$D$16*(ROUND(($A237/($C237+2)),0))^Einstellungen!$D$17)*($C237+2))</f>
        <v>1305</v>
      </c>
      <c r="P237" s="12">
        <f>(($C237+3)*Einstellungen!$D$15)+((Einstellungen!$D$16*(ROUND(($A237/($C237+3)),0))^Einstellungen!$D$17)*($C237+3))</f>
        <v>1360</v>
      </c>
      <c r="Q237" s="12">
        <f t="shared" si="23"/>
        <v>1205</v>
      </c>
    </row>
    <row r="238" spans="1:17" ht="12.75">
      <c r="A238" s="11">
        <v>232</v>
      </c>
      <c r="B238" s="11">
        <f>IF(A238/Einstellungen!D$14-INT(A238/Einstellungen!D$14)=0,"Grenze","")</f>
      </c>
      <c r="C238" s="11">
        <f>COUNTIF(B$6:B237,"Grenze")</f>
        <v>1</v>
      </c>
      <c r="D238" s="12">
        <f>(INT((A238-1)/Einstellungen!D$14)+1)*Einstellungen!D$15</f>
        <v>50</v>
      </c>
      <c r="E238" s="12">
        <f>(Einstellungen!D$16*(A238-INT(A238/Einstellungen!D$14)*Einstellungen!D$14)^Einstellungen!D$17)+(INT(A238/Einstellungen!D$14)*(Einstellungen!D$16*Einstellungen!D$14^Einstellungen!D$17))</f>
        <v>1160</v>
      </c>
      <c r="F238" s="12">
        <f t="shared" si="21"/>
        <v>1210</v>
      </c>
      <c r="G238" s="12">
        <f t="shared" si="24"/>
        <v>5</v>
      </c>
      <c r="H238" s="12">
        <f t="shared" si="25"/>
        <v>0.21551724137931033</v>
      </c>
      <c r="I238" s="12">
        <f t="shared" si="26"/>
        <v>5</v>
      </c>
      <c r="J238" s="12">
        <f t="shared" si="27"/>
        <v>5.2155172413793105</v>
      </c>
      <c r="K238" s="16"/>
      <c r="L238" s="12">
        <f t="shared" si="22"/>
        <v>1210</v>
      </c>
      <c r="M238" s="12">
        <f>(($C238)*Einstellungen!$D$15)+((Einstellungen!$D$16*(ROUND(($A238/($C238)),0))^Einstellungen!$D$17)*($C238))</f>
        <v>1210</v>
      </c>
      <c r="N238" s="12">
        <f>(($C238+1)*Einstellungen!$D$15)+((Einstellungen!$D$16*(ROUND(($A238/($C238+1)),0))^Einstellungen!$D$17)*($C238+1))</f>
        <v>1260</v>
      </c>
      <c r="O238" s="12">
        <f>(($C238+2)*Einstellungen!$D$15)+((Einstellungen!$D$16*(ROUND(($A238/($C238+2)),0))^Einstellungen!$D$17)*($C238+2))</f>
        <v>1305</v>
      </c>
      <c r="P238" s="12">
        <f>(($C238+3)*Einstellungen!$D$15)+((Einstellungen!$D$16*(ROUND(($A238/($C238+3)),0))^Einstellungen!$D$17)*($C238+3))</f>
        <v>1360</v>
      </c>
      <c r="Q238" s="12">
        <f t="shared" si="23"/>
        <v>1210</v>
      </c>
    </row>
    <row r="239" spans="1:17" ht="12.75">
      <c r="A239" s="11">
        <v>233</v>
      </c>
      <c r="B239" s="11">
        <f>IF(A239/Einstellungen!D$14-INT(A239/Einstellungen!D$14)=0,"Grenze","")</f>
      </c>
      <c r="C239" s="11">
        <f>COUNTIF(B$6:B238,"Grenze")</f>
        <v>1</v>
      </c>
      <c r="D239" s="12">
        <f>(INT((A239-1)/Einstellungen!D$14)+1)*Einstellungen!D$15</f>
        <v>50</v>
      </c>
      <c r="E239" s="12">
        <f>(Einstellungen!D$16*(A239-INT(A239/Einstellungen!D$14)*Einstellungen!D$14)^Einstellungen!D$17)+(INT(A239/Einstellungen!D$14)*(Einstellungen!D$16*Einstellungen!D$14^Einstellungen!D$17))</f>
        <v>1165</v>
      </c>
      <c r="F239" s="12">
        <f t="shared" si="21"/>
        <v>1215</v>
      </c>
      <c r="G239" s="12">
        <f t="shared" si="24"/>
        <v>5</v>
      </c>
      <c r="H239" s="12">
        <f t="shared" si="25"/>
        <v>0.2145922746781116</v>
      </c>
      <c r="I239" s="12">
        <f t="shared" si="26"/>
        <v>5</v>
      </c>
      <c r="J239" s="12">
        <f t="shared" si="27"/>
        <v>5.214592274678112</v>
      </c>
      <c r="K239" s="16"/>
      <c r="L239" s="12">
        <f t="shared" si="22"/>
        <v>1215</v>
      </c>
      <c r="M239" s="12">
        <f>(($C239)*Einstellungen!$D$15)+((Einstellungen!$D$16*(ROUND(($A239/($C239)),0))^Einstellungen!$D$17)*($C239))</f>
        <v>1215</v>
      </c>
      <c r="N239" s="12">
        <f>(($C239+1)*Einstellungen!$D$15)+((Einstellungen!$D$16*(ROUND(($A239/($C239+1)),0))^Einstellungen!$D$17)*($C239+1))</f>
        <v>1270</v>
      </c>
      <c r="O239" s="12">
        <f>(($C239+2)*Einstellungen!$D$15)+((Einstellungen!$D$16*(ROUND(($A239/($C239+2)),0))^Einstellungen!$D$17)*($C239+2))</f>
        <v>1320</v>
      </c>
      <c r="P239" s="12">
        <f>(($C239+3)*Einstellungen!$D$15)+((Einstellungen!$D$16*(ROUND(($A239/($C239+3)),0))^Einstellungen!$D$17)*($C239+3))</f>
        <v>1360</v>
      </c>
      <c r="Q239" s="12">
        <f t="shared" si="23"/>
        <v>1215</v>
      </c>
    </row>
    <row r="240" spans="1:17" ht="12.75">
      <c r="A240" s="11">
        <v>234</v>
      </c>
      <c r="B240" s="11">
        <f>IF(A240/Einstellungen!D$14-INT(A240/Einstellungen!D$14)=0,"Grenze","")</f>
      </c>
      <c r="C240" s="11">
        <f>COUNTIF(B$6:B239,"Grenze")</f>
        <v>1</v>
      </c>
      <c r="D240" s="12">
        <f>(INT((A240-1)/Einstellungen!D$14)+1)*Einstellungen!D$15</f>
        <v>50</v>
      </c>
      <c r="E240" s="12">
        <f>(Einstellungen!D$16*(A240-INT(A240/Einstellungen!D$14)*Einstellungen!D$14)^Einstellungen!D$17)+(INT(A240/Einstellungen!D$14)*(Einstellungen!D$16*Einstellungen!D$14^Einstellungen!D$17))</f>
        <v>1170</v>
      </c>
      <c r="F240" s="12">
        <f t="shared" si="21"/>
        <v>1220</v>
      </c>
      <c r="G240" s="12">
        <f t="shared" si="24"/>
        <v>5</v>
      </c>
      <c r="H240" s="12">
        <f t="shared" si="25"/>
        <v>0.21367521367521367</v>
      </c>
      <c r="I240" s="12">
        <f t="shared" si="26"/>
        <v>5</v>
      </c>
      <c r="J240" s="12">
        <f t="shared" si="27"/>
        <v>5.213675213675214</v>
      </c>
      <c r="K240" s="16"/>
      <c r="L240" s="12">
        <f t="shared" si="22"/>
        <v>1220</v>
      </c>
      <c r="M240" s="12">
        <f>(($C240)*Einstellungen!$D$15)+((Einstellungen!$D$16*(ROUND(($A240/($C240)),0))^Einstellungen!$D$17)*($C240))</f>
        <v>1220</v>
      </c>
      <c r="N240" s="12">
        <f>(($C240+1)*Einstellungen!$D$15)+((Einstellungen!$D$16*(ROUND(($A240/($C240+1)),0))^Einstellungen!$D$17)*($C240+1))</f>
        <v>1270</v>
      </c>
      <c r="O240" s="12">
        <f>(($C240+2)*Einstellungen!$D$15)+((Einstellungen!$D$16*(ROUND(($A240/($C240+2)),0))^Einstellungen!$D$17)*($C240+2))</f>
        <v>1320</v>
      </c>
      <c r="P240" s="12">
        <f>(($C240+3)*Einstellungen!$D$15)+((Einstellungen!$D$16*(ROUND(($A240/($C240+3)),0))^Einstellungen!$D$17)*($C240+3))</f>
        <v>1380</v>
      </c>
      <c r="Q240" s="12">
        <f t="shared" si="23"/>
        <v>1220</v>
      </c>
    </row>
    <row r="241" spans="1:17" ht="12.75">
      <c r="A241" s="11">
        <v>235</v>
      </c>
      <c r="B241" s="11">
        <f>IF(A241/Einstellungen!D$14-INT(A241/Einstellungen!D$14)=0,"Grenze","")</f>
      </c>
      <c r="C241" s="11">
        <f>COUNTIF(B$6:B240,"Grenze")</f>
        <v>1</v>
      </c>
      <c r="D241" s="12">
        <f>(INT((A241-1)/Einstellungen!D$14)+1)*Einstellungen!D$15</f>
        <v>50</v>
      </c>
      <c r="E241" s="12">
        <f>(Einstellungen!D$16*(A241-INT(A241/Einstellungen!D$14)*Einstellungen!D$14)^Einstellungen!D$17)+(INT(A241/Einstellungen!D$14)*(Einstellungen!D$16*Einstellungen!D$14^Einstellungen!D$17))</f>
        <v>1175</v>
      </c>
      <c r="F241" s="12">
        <f t="shared" si="21"/>
        <v>1225</v>
      </c>
      <c r="G241" s="12">
        <f t="shared" si="24"/>
        <v>5</v>
      </c>
      <c r="H241" s="12">
        <f t="shared" si="25"/>
        <v>0.2127659574468085</v>
      </c>
      <c r="I241" s="12">
        <f t="shared" si="26"/>
        <v>5</v>
      </c>
      <c r="J241" s="12">
        <f t="shared" si="27"/>
        <v>5.212765957446808</v>
      </c>
      <c r="K241" s="16"/>
      <c r="L241" s="12">
        <f t="shared" si="22"/>
        <v>1225</v>
      </c>
      <c r="M241" s="12">
        <f>(($C241)*Einstellungen!$D$15)+((Einstellungen!$D$16*(ROUND(($A241/($C241)),0))^Einstellungen!$D$17)*($C241))</f>
        <v>1225</v>
      </c>
      <c r="N241" s="12">
        <f>(($C241+1)*Einstellungen!$D$15)+((Einstellungen!$D$16*(ROUND(($A241/($C241+1)),0))^Einstellungen!$D$17)*($C241+1))</f>
        <v>1280</v>
      </c>
      <c r="O241" s="12">
        <f>(($C241+2)*Einstellungen!$D$15)+((Einstellungen!$D$16*(ROUND(($A241/($C241+2)),0))^Einstellungen!$D$17)*($C241+2))</f>
        <v>1320</v>
      </c>
      <c r="P241" s="12">
        <f>(($C241+3)*Einstellungen!$D$15)+((Einstellungen!$D$16*(ROUND(($A241/($C241+3)),0))^Einstellungen!$D$17)*($C241+3))</f>
        <v>1380</v>
      </c>
      <c r="Q241" s="12">
        <f t="shared" si="23"/>
        <v>1225</v>
      </c>
    </row>
    <row r="242" spans="1:17" ht="12.75">
      <c r="A242" s="11">
        <v>236</v>
      </c>
      <c r="B242" s="11">
        <f>IF(A242/Einstellungen!D$14-INT(A242/Einstellungen!D$14)=0,"Grenze","")</f>
      </c>
      <c r="C242" s="11">
        <f>COUNTIF(B$6:B241,"Grenze")</f>
        <v>1</v>
      </c>
      <c r="D242" s="12">
        <f>(INT((A242-1)/Einstellungen!D$14)+1)*Einstellungen!D$15</f>
        <v>50</v>
      </c>
      <c r="E242" s="12">
        <f>(Einstellungen!D$16*(A242-INT(A242/Einstellungen!D$14)*Einstellungen!D$14)^Einstellungen!D$17)+(INT(A242/Einstellungen!D$14)*(Einstellungen!D$16*Einstellungen!D$14^Einstellungen!D$17))</f>
        <v>1180</v>
      </c>
      <c r="F242" s="12">
        <f t="shared" si="21"/>
        <v>1230</v>
      </c>
      <c r="G242" s="12">
        <f t="shared" si="24"/>
        <v>5</v>
      </c>
      <c r="H242" s="12">
        <f t="shared" si="25"/>
        <v>0.211864406779661</v>
      </c>
      <c r="I242" s="12">
        <f t="shared" si="26"/>
        <v>5</v>
      </c>
      <c r="J242" s="12">
        <f t="shared" si="27"/>
        <v>5.211864406779661</v>
      </c>
      <c r="K242" s="16"/>
      <c r="L242" s="12">
        <f t="shared" si="22"/>
        <v>1230</v>
      </c>
      <c r="M242" s="12">
        <f>(($C242)*Einstellungen!$D$15)+((Einstellungen!$D$16*(ROUND(($A242/($C242)),0))^Einstellungen!$D$17)*($C242))</f>
        <v>1230</v>
      </c>
      <c r="N242" s="12">
        <f>(($C242+1)*Einstellungen!$D$15)+((Einstellungen!$D$16*(ROUND(($A242/($C242+1)),0))^Einstellungen!$D$17)*($C242+1))</f>
        <v>1280</v>
      </c>
      <c r="O242" s="12">
        <f>(($C242+2)*Einstellungen!$D$15)+((Einstellungen!$D$16*(ROUND(($A242/($C242+2)),0))^Einstellungen!$D$17)*($C242+2))</f>
        <v>1335</v>
      </c>
      <c r="P242" s="12">
        <f>(($C242+3)*Einstellungen!$D$15)+((Einstellungen!$D$16*(ROUND(($A242/($C242+3)),0))^Einstellungen!$D$17)*($C242+3))</f>
        <v>1380</v>
      </c>
      <c r="Q242" s="12">
        <f t="shared" si="23"/>
        <v>1230</v>
      </c>
    </row>
    <row r="243" spans="1:17" ht="12.75">
      <c r="A243" s="11">
        <v>237</v>
      </c>
      <c r="B243" s="11">
        <f>IF(A243/Einstellungen!D$14-INT(A243/Einstellungen!D$14)=0,"Grenze","")</f>
      </c>
      <c r="C243" s="11">
        <f>COUNTIF(B$6:B242,"Grenze")</f>
        <v>1</v>
      </c>
      <c r="D243" s="12">
        <f>(INT((A243-1)/Einstellungen!D$14)+1)*Einstellungen!D$15</f>
        <v>50</v>
      </c>
      <c r="E243" s="12">
        <f>(Einstellungen!D$16*(A243-INT(A243/Einstellungen!D$14)*Einstellungen!D$14)^Einstellungen!D$17)+(INT(A243/Einstellungen!D$14)*(Einstellungen!D$16*Einstellungen!D$14^Einstellungen!D$17))</f>
        <v>1185</v>
      </c>
      <c r="F243" s="12">
        <f t="shared" si="21"/>
        <v>1235</v>
      </c>
      <c r="G243" s="12">
        <f t="shared" si="24"/>
        <v>5</v>
      </c>
      <c r="H243" s="12">
        <f t="shared" si="25"/>
        <v>0.2109704641350211</v>
      </c>
      <c r="I243" s="12">
        <f t="shared" si="26"/>
        <v>5</v>
      </c>
      <c r="J243" s="12">
        <f t="shared" si="27"/>
        <v>5.210970464135021</v>
      </c>
      <c r="K243" s="16"/>
      <c r="L243" s="12">
        <f t="shared" si="22"/>
        <v>1235</v>
      </c>
      <c r="M243" s="12">
        <f>(($C243)*Einstellungen!$D$15)+((Einstellungen!$D$16*(ROUND(($A243/($C243)),0))^Einstellungen!$D$17)*($C243))</f>
        <v>1235</v>
      </c>
      <c r="N243" s="12">
        <f>(($C243+1)*Einstellungen!$D$15)+((Einstellungen!$D$16*(ROUND(($A243/($C243+1)),0))^Einstellungen!$D$17)*($C243+1))</f>
        <v>1290</v>
      </c>
      <c r="O243" s="12">
        <f>(($C243+2)*Einstellungen!$D$15)+((Einstellungen!$D$16*(ROUND(($A243/($C243+2)),0))^Einstellungen!$D$17)*($C243+2))</f>
        <v>1335</v>
      </c>
      <c r="P243" s="12">
        <f>(($C243+3)*Einstellungen!$D$15)+((Einstellungen!$D$16*(ROUND(($A243/($C243+3)),0))^Einstellungen!$D$17)*($C243+3))</f>
        <v>1380</v>
      </c>
      <c r="Q243" s="12">
        <f t="shared" si="23"/>
        <v>1235</v>
      </c>
    </row>
    <row r="244" spans="1:17" ht="12.75">
      <c r="A244" s="11">
        <v>238</v>
      </c>
      <c r="B244" s="11">
        <f>IF(A244/Einstellungen!D$14-INT(A244/Einstellungen!D$14)=0,"Grenze","")</f>
      </c>
      <c r="C244" s="11">
        <f>COUNTIF(B$6:B243,"Grenze")</f>
        <v>1</v>
      </c>
      <c r="D244" s="12">
        <f>(INT((A244-1)/Einstellungen!D$14)+1)*Einstellungen!D$15</f>
        <v>50</v>
      </c>
      <c r="E244" s="12">
        <f>(Einstellungen!D$16*(A244-INT(A244/Einstellungen!D$14)*Einstellungen!D$14)^Einstellungen!D$17)+(INT(A244/Einstellungen!D$14)*(Einstellungen!D$16*Einstellungen!D$14^Einstellungen!D$17))</f>
        <v>1190</v>
      </c>
      <c r="F244" s="12">
        <f t="shared" si="21"/>
        <v>1240</v>
      </c>
      <c r="G244" s="12">
        <f t="shared" si="24"/>
        <v>5</v>
      </c>
      <c r="H244" s="12">
        <f t="shared" si="25"/>
        <v>0.21008403361344538</v>
      </c>
      <c r="I244" s="12">
        <f t="shared" si="26"/>
        <v>5</v>
      </c>
      <c r="J244" s="12">
        <f t="shared" si="27"/>
        <v>5.2100840336134455</v>
      </c>
      <c r="K244" s="16"/>
      <c r="L244" s="12">
        <f t="shared" si="22"/>
        <v>1240</v>
      </c>
      <c r="M244" s="12">
        <f>(($C244)*Einstellungen!$D$15)+((Einstellungen!$D$16*(ROUND(($A244/($C244)),0))^Einstellungen!$D$17)*($C244))</f>
        <v>1240</v>
      </c>
      <c r="N244" s="12">
        <f>(($C244+1)*Einstellungen!$D$15)+((Einstellungen!$D$16*(ROUND(($A244/($C244+1)),0))^Einstellungen!$D$17)*($C244+1))</f>
        <v>1290</v>
      </c>
      <c r="O244" s="12">
        <f>(($C244+2)*Einstellungen!$D$15)+((Einstellungen!$D$16*(ROUND(($A244/($C244+2)),0))^Einstellungen!$D$17)*($C244+2))</f>
        <v>1335</v>
      </c>
      <c r="P244" s="12">
        <f>(($C244+3)*Einstellungen!$D$15)+((Einstellungen!$D$16*(ROUND(($A244/($C244+3)),0))^Einstellungen!$D$17)*($C244+3))</f>
        <v>1400</v>
      </c>
      <c r="Q244" s="12">
        <f t="shared" si="23"/>
        <v>1240</v>
      </c>
    </row>
    <row r="245" spans="1:17" ht="12.75">
      <c r="A245" s="11">
        <v>239</v>
      </c>
      <c r="B245" s="11">
        <f>IF(A245/Einstellungen!D$14-INT(A245/Einstellungen!D$14)=0,"Grenze","")</f>
      </c>
      <c r="C245" s="11">
        <f>COUNTIF(B$6:B244,"Grenze")</f>
        <v>1</v>
      </c>
      <c r="D245" s="12">
        <f>(INT((A245-1)/Einstellungen!D$14)+1)*Einstellungen!D$15</f>
        <v>50</v>
      </c>
      <c r="E245" s="12">
        <f>(Einstellungen!D$16*(A245-INT(A245/Einstellungen!D$14)*Einstellungen!D$14)^Einstellungen!D$17)+(INT(A245/Einstellungen!D$14)*(Einstellungen!D$16*Einstellungen!D$14^Einstellungen!D$17))</f>
        <v>1195</v>
      </c>
      <c r="F245" s="12">
        <f t="shared" si="21"/>
        <v>1245</v>
      </c>
      <c r="G245" s="12">
        <f t="shared" si="24"/>
        <v>5</v>
      </c>
      <c r="H245" s="12">
        <f t="shared" si="25"/>
        <v>0.20920502092050208</v>
      </c>
      <c r="I245" s="12">
        <f t="shared" si="26"/>
        <v>5</v>
      </c>
      <c r="J245" s="12">
        <f t="shared" si="27"/>
        <v>5.2092050209205025</v>
      </c>
      <c r="K245" s="16"/>
      <c r="L245" s="12">
        <f t="shared" si="22"/>
        <v>1245</v>
      </c>
      <c r="M245" s="12">
        <f>(($C245)*Einstellungen!$D$15)+((Einstellungen!$D$16*(ROUND(($A245/($C245)),0))^Einstellungen!$D$17)*($C245))</f>
        <v>1245</v>
      </c>
      <c r="N245" s="12">
        <f>(($C245+1)*Einstellungen!$D$15)+((Einstellungen!$D$16*(ROUND(($A245/($C245+1)),0))^Einstellungen!$D$17)*($C245+1))</f>
        <v>1300</v>
      </c>
      <c r="O245" s="12">
        <f>(($C245+2)*Einstellungen!$D$15)+((Einstellungen!$D$16*(ROUND(($A245/($C245+2)),0))^Einstellungen!$D$17)*($C245+2))</f>
        <v>1350</v>
      </c>
      <c r="P245" s="12">
        <f>(($C245+3)*Einstellungen!$D$15)+((Einstellungen!$D$16*(ROUND(($A245/($C245+3)),0))^Einstellungen!$D$17)*($C245+3))</f>
        <v>1400</v>
      </c>
      <c r="Q245" s="12">
        <f t="shared" si="23"/>
        <v>1245</v>
      </c>
    </row>
    <row r="246" spans="1:17" ht="12.75">
      <c r="A246" s="11">
        <v>240</v>
      </c>
      <c r="B246" s="11">
        <f>IF(A246/Einstellungen!D$14-INT(A246/Einstellungen!D$14)=0,"Grenze","")</f>
      </c>
      <c r="C246" s="11">
        <f>COUNTIF(B$6:B245,"Grenze")</f>
        <v>1</v>
      </c>
      <c r="D246" s="12">
        <f>(INT((A246-1)/Einstellungen!D$14)+1)*Einstellungen!D$15</f>
        <v>50</v>
      </c>
      <c r="E246" s="12">
        <f>(Einstellungen!D$16*(A246-INT(A246/Einstellungen!D$14)*Einstellungen!D$14)^Einstellungen!D$17)+(INT(A246/Einstellungen!D$14)*(Einstellungen!D$16*Einstellungen!D$14^Einstellungen!D$17))</f>
        <v>1200</v>
      </c>
      <c r="F246" s="12">
        <f t="shared" si="21"/>
        <v>1250</v>
      </c>
      <c r="G246" s="12">
        <f t="shared" si="24"/>
        <v>5</v>
      </c>
      <c r="H246" s="12">
        <f t="shared" si="25"/>
        <v>0.20833333333333334</v>
      </c>
      <c r="I246" s="12">
        <f t="shared" si="26"/>
        <v>5</v>
      </c>
      <c r="J246" s="12">
        <f t="shared" si="27"/>
        <v>5.208333333333333</v>
      </c>
      <c r="K246" s="16"/>
      <c r="L246" s="12">
        <f t="shared" si="22"/>
        <v>1250</v>
      </c>
      <c r="M246" s="12">
        <f>(($C246)*Einstellungen!$D$15)+((Einstellungen!$D$16*(ROUND(($A246/($C246)),0))^Einstellungen!$D$17)*($C246))</f>
        <v>1250</v>
      </c>
      <c r="N246" s="12">
        <f>(($C246+1)*Einstellungen!$D$15)+((Einstellungen!$D$16*(ROUND(($A246/($C246+1)),0))^Einstellungen!$D$17)*($C246+1))</f>
        <v>1300</v>
      </c>
      <c r="O246" s="12">
        <f>(($C246+2)*Einstellungen!$D$15)+((Einstellungen!$D$16*(ROUND(($A246/($C246+2)),0))^Einstellungen!$D$17)*($C246+2))</f>
        <v>1350</v>
      </c>
      <c r="P246" s="12">
        <f>(($C246+3)*Einstellungen!$D$15)+((Einstellungen!$D$16*(ROUND(($A246/($C246+3)),0))^Einstellungen!$D$17)*($C246+3))</f>
        <v>1400</v>
      </c>
      <c r="Q246" s="12">
        <f t="shared" si="23"/>
        <v>1250</v>
      </c>
    </row>
    <row r="247" spans="1:17" ht="12.75">
      <c r="A247" s="11">
        <v>241</v>
      </c>
      <c r="B247" s="11">
        <f>IF(A247/Einstellungen!D$14-INT(A247/Einstellungen!D$14)=0,"Grenze","")</f>
      </c>
      <c r="C247" s="11">
        <f>COUNTIF(B$6:B246,"Grenze")</f>
        <v>1</v>
      </c>
      <c r="D247" s="12">
        <f>(INT((A247-1)/Einstellungen!D$14)+1)*Einstellungen!D$15</f>
        <v>50</v>
      </c>
      <c r="E247" s="12">
        <f>(Einstellungen!D$16*(A247-INT(A247/Einstellungen!D$14)*Einstellungen!D$14)^Einstellungen!D$17)+(INT(A247/Einstellungen!D$14)*(Einstellungen!D$16*Einstellungen!D$14^Einstellungen!D$17))</f>
        <v>1205</v>
      </c>
      <c r="F247" s="12">
        <f t="shared" si="21"/>
        <v>1255</v>
      </c>
      <c r="G247" s="12">
        <f t="shared" si="24"/>
        <v>5</v>
      </c>
      <c r="H247" s="12">
        <f t="shared" si="25"/>
        <v>0.2074688796680498</v>
      </c>
      <c r="I247" s="12">
        <f t="shared" si="26"/>
        <v>5</v>
      </c>
      <c r="J247" s="12">
        <f t="shared" si="27"/>
        <v>5.20746887966805</v>
      </c>
      <c r="K247" s="16"/>
      <c r="L247" s="12">
        <f t="shared" si="22"/>
        <v>1255</v>
      </c>
      <c r="M247" s="12">
        <f>(($C247)*Einstellungen!$D$15)+((Einstellungen!$D$16*(ROUND(($A247/($C247)),0))^Einstellungen!$D$17)*($C247))</f>
        <v>1255</v>
      </c>
      <c r="N247" s="12">
        <f>(($C247+1)*Einstellungen!$D$15)+((Einstellungen!$D$16*(ROUND(($A247/($C247+1)),0))^Einstellungen!$D$17)*($C247+1))</f>
        <v>1310</v>
      </c>
      <c r="O247" s="12">
        <f>(($C247+2)*Einstellungen!$D$15)+((Einstellungen!$D$16*(ROUND(($A247/($C247+2)),0))^Einstellungen!$D$17)*($C247+2))</f>
        <v>1350</v>
      </c>
      <c r="P247" s="12">
        <f>(($C247+3)*Einstellungen!$D$15)+((Einstellungen!$D$16*(ROUND(($A247/($C247+3)),0))^Einstellungen!$D$17)*($C247+3))</f>
        <v>1400</v>
      </c>
      <c r="Q247" s="12">
        <f t="shared" si="23"/>
        <v>1255</v>
      </c>
    </row>
    <row r="248" spans="1:17" ht="12.75">
      <c r="A248" s="11">
        <v>242</v>
      </c>
      <c r="B248" s="11">
        <f>IF(A248/Einstellungen!D$14-INT(A248/Einstellungen!D$14)=0,"Grenze","")</f>
      </c>
      <c r="C248" s="11">
        <f>COUNTIF(B$6:B247,"Grenze")</f>
        <v>1</v>
      </c>
      <c r="D248" s="12">
        <f>(INT((A248-1)/Einstellungen!D$14)+1)*Einstellungen!D$15</f>
        <v>50</v>
      </c>
      <c r="E248" s="12">
        <f>(Einstellungen!D$16*(A248-INT(A248/Einstellungen!D$14)*Einstellungen!D$14)^Einstellungen!D$17)+(INT(A248/Einstellungen!D$14)*(Einstellungen!D$16*Einstellungen!D$14^Einstellungen!D$17))</f>
        <v>1210</v>
      </c>
      <c r="F248" s="12">
        <f t="shared" si="21"/>
        <v>1260</v>
      </c>
      <c r="G248" s="12">
        <f t="shared" si="24"/>
        <v>5</v>
      </c>
      <c r="H248" s="12">
        <f t="shared" si="25"/>
        <v>0.2066115702479339</v>
      </c>
      <c r="I248" s="12">
        <f t="shared" si="26"/>
        <v>5</v>
      </c>
      <c r="J248" s="12">
        <f t="shared" si="27"/>
        <v>5.206611570247934</v>
      </c>
      <c r="K248" s="16"/>
      <c r="L248" s="12">
        <f t="shared" si="22"/>
        <v>1260</v>
      </c>
      <c r="M248" s="12">
        <f>(($C248)*Einstellungen!$D$15)+((Einstellungen!$D$16*(ROUND(($A248/($C248)),0))^Einstellungen!$D$17)*($C248))</f>
        <v>1260</v>
      </c>
      <c r="N248" s="12">
        <f>(($C248+1)*Einstellungen!$D$15)+((Einstellungen!$D$16*(ROUND(($A248/($C248+1)),0))^Einstellungen!$D$17)*($C248+1))</f>
        <v>1310</v>
      </c>
      <c r="O248" s="12">
        <f>(($C248+2)*Einstellungen!$D$15)+((Einstellungen!$D$16*(ROUND(($A248/($C248+2)),0))^Einstellungen!$D$17)*($C248+2))</f>
        <v>1365</v>
      </c>
      <c r="P248" s="12">
        <f>(($C248+3)*Einstellungen!$D$15)+((Einstellungen!$D$16*(ROUND(($A248/($C248+3)),0))^Einstellungen!$D$17)*($C248+3))</f>
        <v>1420</v>
      </c>
      <c r="Q248" s="12">
        <f t="shared" si="23"/>
        <v>1260</v>
      </c>
    </row>
    <row r="249" spans="1:17" ht="12.75">
      <c r="A249" s="11">
        <v>243</v>
      </c>
      <c r="B249" s="11">
        <f>IF(A249/Einstellungen!D$14-INT(A249/Einstellungen!D$14)=0,"Grenze","")</f>
      </c>
      <c r="C249" s="11">
        <f>COUNTIF(B$6:B248,"Grenze")</f>
        <v>1</v>
      </c>
      <c r="D249" s="12">
        <f>(INT((A249-1)/Einstellungen!D$14)+1)*Einstellungen!D$15</f>
        <v>50</v>
      </c>
      <c r="E249" s="12">
        <f>(Einstellungen!D$16*(A249-INT(A249/Einstellungen!D$14)*Einstellungen!D$14)^Einstellungen!D$17)+(INT(A249/Einstellungen!D$14)*(Einstellungen!D$16*Einstellungen!D$14^Einstellungen!D$17))</f>
        <v>1215</v>
      </c>
      <c r="F249" s="12">
        <f t="shared" si="21"/>
        <v>1265</v>
      </c>
      <c r="G249" s="12">
        <f t="shared" si="24"/>
        <v>5</v>
      </c>
      <c r="H249" s="12">
        <f t="shared" si="25"/>
        <v>0.205761316872428</v>
      </c>
      <c r="I249" s="12">
        <f t="shared" si="26"/>
        <v>5</v>
      </c>
      <c r="J249" s="12">
        <f t="shared" si="27"/>
        <v>5.205761316872428</v>
      </c>
      <c r="K249" s="16"/>
      <c r="L249" s="12">
        <f t="shared" si="22"/>
        <v>1265</v>
      </c>
      <c r="M249" s="12">
        <f>(($C249)*Einstellungen!$D$15)+((Einstellungen!$D$16*(ROUND(($A249/($C249)),0))^Einstellungen!$D$17)*($C249))</f>
        <v>1265</v>
      </c>
      <c r="N249" s="12">
        <f>(($C249+1)*Einstellungen!$D$15)+((Einstellungen!$D$16*(ROUND(($A249/($C249+1)),0))^Einstellungen!$D$17)*($C249+1))</f>
        <v>1320</v>
      </c>
      <c r="O249" s="12">
        <f>(($C249+2)*Einstellungen!$D$15)+((Einstellungen!$D$16*(ROUND(($A249/($C249+2)),0))^Einstellungen!$D$17)*($C249+2))</f>
        <v>1365</v>
      </c>
      <c r="P249" s="12">
        <f>(($C249+3)*Einstellungen!$D$15)+((Einstellungen!$D$16*(ROUND(($A249/($C249+3)),0))^Einstellungen!$D$17)*($C249+3))</f>
        <v>1420</v>
      </c>
      <c r="Q249" s="12">
        <f t="shared" si="23"/>
        <v>1265</v>
      </c>
    </row>
    <row r="250" spans="1:17" ht="12.75">
      <c r="A250" s="11">
        <v>244</v>
      </c>
      <c r="B250" s="11">
        <f>IF(A250/Einstellungen!D$14-INT(A250/Einstellungen!D$14)=0,"Grenze","")</f>
      </c>
      <c r="C250" s="11">
        <f>COUNTIF(B$6:B249,"Grenze")</f>
        <v>1</v>
      </c>
      <c r="D250" s="12">
        <f>(INT((A250-1)/Einstellungen!D$14)+1)*Einstellungen!D$15</f>
        <v>50</v>
      </c>
      <c r="E250" s="12">
        <f>(Einstellungen!D$16*(A250-INT(A250/Einstellungen!D$14)*Einstellungen!D$14)^Einstellungen!D$17)+(INT(A250/Einstellungen!D$14)*(Einstellungen!D$16*Einstellungen!D$14^Einstellungen!D$17))</f>
        <v>1220</v>
      </c>
      <c r="F250" s="12">
        <f t="shared" si="21"/>
        <v>1270</v>
      </c>
      <c r="G250" s="12">
        <f t="shared" si="24"/>
        <v>5</v>
      </c>
      <c r="H250" s="12">
        <f t="shared" si="25"/>
        <v>0.20491803278688525</v>
      </c>
      <c r="I250" s="12">
        <f t="shared" si="26"/>
        <v>5</v>
      </c>
      <c r="J250" s="12">
        <f t="shared" si="27"/>
        <v>5.204918032786885</v>
      </c>
      <c r="K250" s="16"/>
      <c r="L250" s="12">
        <f t="shared" si="22"/>
        <v>1270</v>
      </c>
      <c r="M250" s="12">
        <f>(($C250)*Einstellungen!$D$15)+((Einstellungen!$D$16*(ROUND(($A250/($C250)),0))^Einstellungen!$D$17)*($C250))</f>
        <v>1270</v>
      </c>
      <c r="N250" s="12">
        <f>(($C250+1)*Einstellungen!$D$15)+((Einstellungen!$D$16*(ROUND(($A250/($C250+1)),0))^Einstellungen!$D$17)*($C250+1))</f>
        <v>1320</v>
      </c>
      <c r="O250" s="12">
        <f>(($C250+2)*Einstellungen!$D$15)+((Einstellungen!$D$16*(ROUND(($A250/($C250+2)),0))^Einstellungen!$D$17)*($C250+2))</f>
        <v>1365</v>
      </c>
      <c r="P250" s="12">
        <f>(($C250+3)*Einstellungen!$D$15)+((Einstellungen!$D$16*(ROUND(($A250/($C250+3)),0))^Einstellungen!$D$17)*($C250+3))</f>
        <v>1420</v>
      </c>
      <c r="Q250" s="12">
        <f t="shared" si="23"/>
        <v>1270</v>
      </c>
    </row>
    <row r="251" spans="1:17" ht="12.75">
      <c r="A251" s="11">
        <v>245</v>
      </c>
      <c r="B251" s="11">
        <f>IF(A251/Einstellungen!D$14-INT(A251/Einstellungen!D$14)=0,"Grenze","")</f>
      </c>
      <c r="C251" s="11">
        <f>COUNTIF(B$6:B250,"Grenze")</f>
        <v>1</v>
      </c>
      <c r="D251" s="12">
        <f>(INT((A251-1)/Einstellungen!D$14)+1)*Einstellungen!D$15</f>
        <v>50</v>
      </c>
      <c r="E251" s="12">
        <f>(Einstellungen!D$16*(A251-INT(A251/Einstellungen!D$14)*Einstellungen!D$14)^Einstellungen!D$17)+(INT(A251/Einstellungen!D$14)*(Einstellungen!D$16*Einstellungen!D$14^Einstellungen!D$17))</f>
        <v>1225</v>
      </c>
      <c r="F251" s="12">
        <f t="shared" si="21"/>
        <v>1275</v>
      </c>
      <c r="G251" s="12">
        <f t="shared" si="24"/>
        <v>5</v>
      </c>
      <c r="H251" s="12">
        <f t="shared" si="25"/>
        <v>0.20408163265306123</v>
      </c>
      <c r="I251" s="12">
        <f t="shared" si="26"/>
        <v>5</v>
      </c>
      <c r="J251" s="12">
        <f t="shared" si="27"/>
        <v>5.204081632653061</v>
      </c>
      <c r="K251" s="16"/>
      <c r="L251" s="12">
        <f t="shared" si="22"/>
        <v>1275</v>
      </c>
      <c r="M251" s="12">
        <f>(($C251)*Einstellungen!$D$15)+((Einstellungen!$D$16*(ROUND(($A251/($C251)),0))^Einstellungen!$D$17)*($C251))</f>
        <v>1275</v>
      </c>
      <c r="N251" s="12">
        <f>(($C251+1)*Einstellungen!$D$15)+((Einstellungen!$D$16*(ROUND(($A251/($C251+1)),0))^Einstellungen!$D$17)*($C251+1))</f>
        <v>1330</v>
      </c>
      <c r="O251" s="12">
        <f>(($C251+2)*Einstellungen!$D$15)+((Einstellungen!$D$16*(ROUND(($A251/($C251+2)),0))^Einstellungen!$D$17)*($C251+2))</f>
        <v>1380</v>
      </c>
      <c r="P251" s="12">
        <f>(($C251+3)*Einstellungen!$D$15)+((Einstellungen!$D$16*(ROUND(($A251/($C251+3)),0))^Einstellungen!$D$17)*($C251+3))</f>
        <v>1420</v>
      </c>
      <c r="Q251" s="12">
        <f t="shared" si="23"/>
        <v>1275</v>
      </c>
    </row>
    <row r="252" spans="1:17" ht="12.75">
      <c r="A252" s="11">
        <v>246</v>
      </c>
      <c r="B252" s="11">
        <f>IF(A252/Einstellungen!D$14-INT(A252/Einstellungen!D$14)=0,"Grenze","")</f>
      </c>
      <c r="C252" s="11">
        <f>COUNTIF(B$6:B251,"Grenze")</f>
        <v>1</v>
      </c>
      <c r="D252" s="12">
        <f>(INT((A252-1)/Einstellungen!D$14)+1)*Einstellungen!D$15</f>
        <v>50</v>
      </c>
      <c r="E252" s="12">
        <f>(Einstellungen!D$16*(A252-INT(A252/Einstellungen!D$14)*Einstellungen!D$14)^Einstellungen!D$17)+(INT(A252/Einstellungen!D$14)*(Einstellungen!D$16*Einstellungen!D$14^Einstellungen!D$17))</f>
        <v>1230</v>
      </c>
      <c r="F252" s="12">
        <f t="shared" si="21"/>
        <v>1280</v>
      </c>
      <c r="G252" s="12">
        <f t="shared" si="24"/>
        <v>5</v>
      </c>
      <c r="H252" s="12">
        <f t="shared" si="25"/>
        <v>0.2032520325203252</v>
      </c>
      <c r="I252" s="12">
        <f t="shared" si="26"/>
        <v>5</v>
      </c>
      <c r="J252" s="12">
        <f t="shared" si="27"/>
        <v>5.203252032520325</v>
      </c>
      <c r="K252" s="16"/>
      <c r="L252" s="12">
        <f t="shared" si="22"/>
        <v>1280</v>
      </c>
      <c r="M252" s="12">
        <f>(($C252)*Einstellungen!$D$15)+((Einstellungen!$D$16*(ROUND(($A252/($C252)),0))^Einstellungen!$D$17)*($C252))</f>
        <v>1280</v>
      </c>
      <c r="N252" s="12">
        <f>(($C252+1)*Einstellungen!$D$15)+((Einstellungen!$D$16*(ROUND(($A252/($C252+1)),0))^Einstellungen!$D$17)*($C252+1))</f>
        <v>1330</v>
      </c>
      <c r="O252" s="12">
        <f>(($C252+2)*Einstellungen!$D$15)+((Einstellungen!$D$16*(ROUND(($A252/($C252+2)),0))^Einstellungen!$D$17)*($C252+2))</f>
        <v>1380</v>
      </c>
      <c r="P252" s="12">
        <f>(($C252+3)*Einstellungen!$D$15)+((Einstellungen!$D$16*(ROUND(($A252/($C252+3)),0))^Einstellungen!$D$17)*($C252+3))</f>
        <v>1440</v>
      </c>
      <c r="Q252" s="12">
        <f t="shared" si="23"/>
        <v>1280</v>
      </c>
    </row>
    <row r="253" spans="1:17" ht="12.75">
      <c r="A253" s="11">
        <v>247</v>
      </c>
      <c r="B253" s="11">
        <f>IF(A253/Einstellungen!D$14-INT(A253/Einstellungen!D$14)=0,"Grenze","")</f>
      </c>
      <c r="C253" s="11">
        <f>COUNTIF(B$6:B252,"Grenze")</f>
        <v>1</v>
      </c>
      <c r="D253" s="12">
        <f>(INT((A253-1)/Einstellungen!D$14)+1)*Einstellungen!D$15</f>
        <v>50</v>
      </c>
      <c r="E253" s="12">
        <f>(Einstellungen!D$16*(A253-INT(A253/Einstellungen!D$14)*Einstellungen!D$14)^Einstellungen!D$17)+(INT(A253/Einstellungen!D$14)*(Einstellungen!D$16*Einstellungen!D$14^Einstellungen!D$17))</f>
        <v>1235</v>
      </c>
      <c r="F253" s="12">
        <f t="shared" si="21"/>
        <v>1285</v>
      </c>
      <c r="G253" s="12">
        <f t="shared" si="24"/>
        <v>5</v>
      </c>
      <c r="H253" s="12">
        <f t="shared" si="25"/>
        <v>0.20242914979757085</v>
      </c>
      <c r="I253" s="12">
        <f t="shared" si="26"/>
        <v>5</v>
      </c>
      <c r="J253" s="12">
        <f t="shared" si="27"/>
        <v>5.202429149797571</v>
      </c>
      <c r="K253" s="16"/>
      <c r="L253" s="12">
        <f t="shared" si="22"/>
        <v>1285</v>
      </c>
      <c r="M253" s="12">
        <f>(($C253)*Einstellungen!$D$15)+((Einstellungen!$D$16*(ROUND(($A253/($C253)),0))^Einstellungen!$D$17)*($C253))</f>
        <v>1285</v>
      </c>
      <c r="N253" s="12">
        <f>(($C253+1)*Einstellungen!$D$15)+((Einstellungen!$D$16*(ROUND(($A253/($C253+1)),0))^Einstellungen!$D$17)*($C253+1))</f>
        <v>1340</v>
      </c>
      <c r="O253" s="12">
        <f>(($C253+2)*Einstellungen!$D$15)+((Einstellungen!$D$16*(ROUND(($A253/($C253+2)),0))^Einstellungen!$D$17)*($C253+2))</f>
        <v>1380</v>
      </c>
      <c r="P253" s="12">
        <f>(($C253+3)*Einstellungen!$D$15)+((Einstellungen!$D$16*(ROUND(($A253/($C253+3)),0))^Einstellungen!$D$17)*($C253+3))</f>
        <v>1440</v>
      </c>
      <c r="Q253" s="12">
        <f t="shared" si="23"/>
        <v>1285</v>
      </c>
    </row>
    <row r="254" spans="1:17" ht="12.75">
      <c r="A254" s="11">
        <v>248</v>
      </c>
      <c r="B254" s="11">
        <f>IF(A254/Einstellungen!D$14-INT(A254/Einstellungen!D$14)=0,"Grenze","")</f>
      </c>
      <c r="C254" s="11">
        <f>COUNTIF(B$6:B253,"Grenze")</f>
        <v>1</v>
      </c>
      <c r="D254" s="12">
        <f>(INT((A254-1)/Einstellungen!D$14)+1)*Einstellungen!D$15</f>
        <v>50</v>
      </c>
      <c r="E254" s="12">
        <f>(Einstellungen!D$16*(A254-INT(A254/Einstellungen!D$14)*Einstellungen!D$14)^Einstellungen!D$17)+(INT(A254/Einstellungen!D$14)*(Einstellungen!D$16*Einstellungen!D$14^Einstellungen!D$17))</f>
        <v>1240</v>
      </c>
      <c r="F254" s="12">
        <f t="shared" si="21"/>
        <v>1290</v>
      </c>
      <c r="G254" s="12">
        <f t="shared" si="24"/>
        <v>5</v>
      </c>
      <c r="H254" s="12">
        <f t="shared" si="25"/>
        <v>0.20161290322580644</v>
      </c>
      <c r="I254" s="12">
        <f t="shared" si="26"/>
        <v>5</v>
      </c>
      <c r="J254" s="12">
        <f t="shared" si="27"/>
        <v>5.201612903225806</v>
      </c>
      <c r="K254" s="16"/>
      <c r="L254" s="12">
        <f t="shared" si="22"/>
        <v>1290</v>
      </c>
      <c r="M254" s="12">
        <f>(($C254)*Einstellungen!$D$15)+((Einstellungen!$D$16*(ROUND(($A254/($C254)),0))^Einstellungen!$D$17)*($C254))</f>
        <v>1290</v>
      </c>
      <c r="N254" s="12">
        <f>(($C254+1)*Einstellungen!$D$15)+((Einstellungen!$D$16*(ROUND(($A254/($C254+1)),0))^Einstellungen!$D$17)*($C254+1))</f>
        <v>1340</v>
      </c>
      <c r="O254" s="12">
        <f>(($C254+2)*Einstellungen!$D$15)+((Einstellungen!$D$16*(ROUND(($A254/($C254+2)),0))^Einstellungen!$D$17)*($C254+2))</f>
        <v>1395</v>
      </c>
      <c r="P254" s="12">
        <f>(($C254+3)*Einstellungen!$D$15)+((Einstellungen!$D$16*(ROUND(($A254/($C254+3)),0))^Einstellungen!$D$17)*($C254+3))</f>
        <v>1440</v>
      </c>
      <c r="Q254" s="12">
        <f t="shared" si="23"/>
        <v>1290</v>
      </c>
    </row>
    <row r="255" spans="1:17" ht="12.75">
      <c r="A255" s="11">
        <v>249</v>
      </c>
      <c r="B255" s="11">
        <f>IF(A255/Einstellungen!D$14-INT(A255/Einstellungen!D$14)=0,"Grenze","")</f>
      </c>
      <c r="C255" s="11">
        <f>COUNTIF(B$6:B254,"Grenze")</f>
        <v>1</v>
      </c>
      <c r="D255" s="12">
        <f>(INT((A255-1)/Einstellungen!D$14)+1)*Einstellungen!D$15</f>
        <v>50</v>
      </c>
      <c r="E255" s="12">
        <f>(Einstellungen!D$16*(A255-INT(A255/Einstellungen!D$14)*Einstellungen!D$14)^Einstellungen!D$17)+(INT(A255/Einstellungen!D$14)*(Einstellungen!D$16*Einstellungen!D$14^Einstellungen!D$17))</f>
        <v>1245</v>
      </c>
      <c r="F255" s="12">
        <f t="shared" si="21"/>
        <v>1295</v>
      </c>
      <c r="G255" s="12">
        <f t="shared" si="24"/>
        <v>5</v>
      </c>
      <c r="H255" s="12">
        <f t="shared" si="25"/>
        <v>0.20080321285140562</v>
      </c>
      <c r="I255" s="12">
        <f t="shared" si="26"/>
        <v>5</v>
      </c>
      <c r="J255" s="12">
        <f t="shared" si="27"/>
        <v>5.2008032128514055</v>
      </c>
      <c r="K255" s="16"/>
      <c r="L255" s="12">
        <f t="shared" si="22"/>
        <v>1295</v>
      </c>
      <c r="M255" s="12">
        <f>(($C255)*Einstellungen!$D$15)+((Einstellungen!$D$16*(ROUND(($A255/($C255)),0))^Einstellungen!$D$17)*($C255))</f>
        <v>1295</v>
      </c>
      <c r="N255" s="12">
        <f>(($C255+1)*Einstellungen!$D$15)+((Einstellungen!$D$16*(ROUND(($A255/($C255+1)),0))^Einstellungen!$D$17)*($C255+1))</f>
        <v>1350</v>
      </c>
      <c r="O255" s="12">
        <f>(($C255+2)*Einstellungen!$D$15)+((Einstellungen!$D$16*(ROUND(($A255/($C255+2)),0))^Einstellungen!$D$17)*($C255+2))</f>
        <v>1395</v>
      </c>
      <c r="P255" s="12">
        <f>(($C255+3)*Einstellungen!$D$15)+((Einstellungen!$D$16*(ROUND(($A255/($C255+3)),0))^Einstellungen!$D$17)*($C255+3))</f>
        <v>1440</v>
      </c>
      <c r="Q255" s="12">
        <f t="shared" si="23"/>
        <v>1295</v>
      </c>
    </row>
    <row r="256" spans="1:17" ht="12.75">
      <c r="A256" s="11">
        <v>250</v>
      </c>
      <c r="B256" s="11">
        <f>IF(A256/Einstellungen!D$14-INT(A256/Einstellungen!D$14)=0,"Grenze","")</f>
      </c>
      <c r="C256" s="11">
        <f>COUNTIF(B$6:B255,"Grenze")</f>
        <v>1</v>
      </c>
      <c r="D256" s="12">
        <f>(INT((A256-1)/Einstellungen!D$14)+1)*Einstellungen!D$15</f>
        <v>50</v>
      </c>
      <c r="E256" s="12">
        <f>(Einstellungen!D$16*(A256-INT(A256/Einstellungen!D$14)*Einstellungen!D$14)^Einstellungen!D$17)+(INT(A256/Einstellungen!D$14)*(Einstellungen!D$16*Einstellungen!D$14^Einstellungen!D$17))</f>
        <v>1250</v>
      </c>
      <c r="F256" s="12">
        <f t="shared" si="21"/>
        <v>1300</v>
      </c>
      <c r="G256" s="12">
        <f t="shared" si="24"/>
        <v>5</v>
      </c>
      <c r="H256" s="12">
        <f t="shared" si="25"/>
        <v>0.2</v>
      </c>
      <c r="I256" s="12">
        <f t="shared" si="26"/>
        <v>5</v>
      </c>
      <c r="J256" s="12">
        <f t="shared" si="27"/>
        <v>5.2</v>
      </c>
      <c r="K256" s="16"/>
      <c r="L256" s="12">
        <f t="shared" si="22"/>
        <v>1300</v>
      </c>
      <c r="M256" s="12">
        <f>(($C256)*Einstellungen!$D$15)+((Einstellungen!$D$16*(ROUND(($A256/($C256)),0))^Einstellungen!$D$17)*($C256))</f>
        <v>1300</v>
      </c>
      <c r="N256" s="12">
        <f>(($C256+1)*Einstellungen!$D$15)+((Einstellungen!$D$16*(ROUND(($A256/($C256+1)),0))^Einstellungen!$D$17)*($C256+1))</f>
        <v>1350</v>
      </c>
      <c r="O256" s="12">
        <f>(($C256+2)*Einstellungen!$D$15)+((Einstellungen!$D$16*(ROUND(($A256/($C256+2)),0))^Einstellungen!$D$17)*($C256+2))</f>
        <v>1395</v>
      </c>
      <c r="P256" s="12">
        <f>(($C256+3)*Einstellungen!$D$15)+((Einstellungen!$D$16*(ROUND(($A256/($C256+3)),0))^Einstellungen!$D$17)*($C256+3))</f>
        <v>1460</v>
      </c>
      <c r="Q256" s="12">
        <f t="shared" si="23"/>
        <v>1300</v>
      </c>
    </row>
    <row r="257" spans="1:17" ht="12.75">
      <c r="A257" s="11">
        <v>251</v>
      </c>
      <c r="B257" s="11">
        <f>IF(A257/Einstellungen!D$14-INT(A257/Einstellungen!D$14)=0,"Grenze","")</f>
      </c>
      <c r="C257" s="11">
        <f>COUNTIF(B$6:B256,"Grenze")</f>
        <v>1</v>
      </c>
      <c r="D257" s="12">
        <f>(INT((A257-1)/Einstellungen!D$14)+1)*Einstellungen!D$15</f>
        <v>50</v>
      </c>
      <c r="E257" s="12">
        <f>(Einstellungen!D$16*(A257-INT(A257/Einstellungen!D$14)*Einstellungen!D$14)^Einstellungen!D$17)+(INT(A257/Einstellungen!D$14)*(Einstellungen!D$16*Einstellungen!D$14^Einstellungen!D$17))</f>
        <v>1255</v>
      </c>
      <c r="F257" s="12">
        <f t="shared" si="21"/>
        <v>1305</v>
      </c>
      <c r="G257" s="12">
        <f t="shared" si="24"/>
        <v>5</v>
      </c>
      <c r="H257" s="12">
        <f t="shared" si="25"/>
        <v>0.199203187250996</v>
      </c>
      <c r="I257" s="12">
        <f t="shared" si="26"/>
        <v>5</v>
      </c>
      <c r="J257" s="12">
        <f t="shared" si="27"/>
        <v>5.199203187250996</v>
      </c>
      <c r="K257" s="16"/>
      <c r="L257" s="12">
        <f t="shared" si="22"/>
        <v>1305</v>
      </c>
      <c r="M257" s="12">
        <f>(($C257)*Einstellungen!$D$15)+((Einstellungen!$D$16*(ROUND(($A257/($C257)),0))^Einstellungen!$D$17)*($C257))</f>
        <v>1305</v>
      </c>
      <c r="N257" s="12">
        <f>(($C257+1)*Einstellungen!$D$15)+((Einstellungen!$D$16*(ROUND(($A257/($C257+1)),0))^Einstellungen!$D$17)*($C257+1))</f>
        <v>1360</v>
      </c>
      <c r="O257" s="12">
        <f>(($C257+2)*Einstellungen!$D$15)+((Einstellungen!$D$16*(ROUND(($A257/($C257+2)),0))^Einstellungen!$D$17)*($C257+2))</f>
        <v>1410</v>
      </c>
      <c r="P257" s="12">
        <f>(($C257+3)*Einstellungen!$D$15)+((Einstellungen!$D$16*(ROUND(($A257/($C257+3)),0))^Einstellungen!$D$17)*($C257+3))</f>
        <v>1460</v>
      </c>
      <c r="Q257" s="12">
        <f t="shared" si="23"/>
        <v>1305</v>
      </c>
    </row>
    <row r="258" spans="1:17" ht="12.75">
      <c r="A258" s="11">
        <v>252</v>
      </c>
      <c r="B258" s="11">
        <f>IF(A258/Einstellungen!D$14-INT(A258/Einstellungen!D$14)=0,"Grenze","")</f>
      </c>
      <c r="C258" s="11">
        <f>COUNTIF(B$6:B257,"Grenze")</f>
        <v>1</v>
      </c>
      <c r="D258" s="12">
        <f>(INT((A258-1)/Einstellungen!D$14)+1)*Einstellungen!D$15</f>
        <v>50</v>
      </c>
      <c r="E258" s="12">
        <f>(Einstellungen!D$16*(A258-INT(A258/Einstellungen!D$14)*Einstellungen!D$14)^Einstellungen!D$17)+(INT(A258/Einstellungen!D$14)*(Einstellungen!D$16*Einstellungen!D$14^Einstellungen!D$17))</f>
        <v>1260</v>
      </c>
      <c r="F258" s="12">
        <f t="shared" si="21"/>
        <v>1310</v>
      </c>
      <c r="G258" s="12">
        <f t="shared" si="24"/>
        <v>5</v>
      </c>
      <c r="H258" s="12">
        <f t="shared" si="25"/>
        <v>0.1984126984126984</v>
      </c>
      <c r="I258" s="12">
        <f t="shared" si="26"/>
        <v>5</v>
      </c>
      <c r="J258" s="12">
        <f t="shared" si="27"/>
        <v>5.198412698412699</v>
      </c>
      <c r="K258" s="16"/>
      <c r="L258" s="12">
        <f t="shared" si="22"/>
        <v>1310</v>
      </c>
      <c r="M258" s="12">
        <f>(($C258)*Einstellungen!$D$15)+((Einstellungen!$D$16*(ROUND(($A258/($C258)),0))^Einstellungen!$D$17)*($C258))</f>
        <v>1310</v>
      </c>
      <c r="N258" s="12">
        <f>(($C258+1)*Einstellungen!$D$15)+((Einstellungen!$D$16*(ROUND(($A258/($C258+1)),0))^Einstellungen!$D$17)*($C258+1))</f>
        <v>1360</v>
      </c>
      <c r="O258" s="12">
        <f>(($C258+2)*Einstellungen!$D$15)+((Einstellungen!$D$16*(ROUND(($A258/($C258+2)),0))^Einstellungen!$D$17)*($C258+2))</f>
        <v>1410</v>
      </c>
      <c r="P258" s="12">
        <f>(($C258+3)*Einstellungen!$D$15)+((Einstellungen!$D$16*(ROUND(($A258/($C258+3)),0))^Einstellungen!$D$17)*($C258+3))</f>
        <v>1460</v>
      </c>
      <c r="Q258" s="12">
        <f t="shared" si="23"/>
        <v>1310</v>
      </c>
    </row>
    <row r="259" spans="1:17" ht="12.75">
      <c r="A259" s="11">
        <v>253</v>
      </c>
      <c r="B259" s="11">
        <f>IF(A259/Einstellungen!D$14-INT(A259/Einstellungen!D$14)=0,"Grenze","")</f>
      </c>
      <c r="C259" s="11">
        <f>COUNTIF(B$6:B258,"Grenze")</f>
        <v>1</v>
      </c>
      <c r="D259" s="12">
        <f>(INT((A259-1)/Einstellungen!D$14)+1)*Einstellungen!D$15</f>
        <v>50</v>
      </c>
      <c r="E259" s="12">
        <f>(Einstellungen!D$16*(A259-INT(A259/Einstellungen!D$14)*Einstellungen!D$14)^Einstellungen!D$17)+(INT(A259/Einstellungen!D$14)*(Einstellungen!D$16*Einstellungen!D$14^Einstellungen!D$17))</f>
        <v>1265</v>
      </c>
      <c r="F259" s="12">
        <f t="shared" si="21"/>
        <v>1315</v>
      </c>
      <c r="G259" s="12">
        <f t="shared" si="24"/>
        <v>5</v>
      </c>
      <c r="H259" s="12">
        <f t="shared" si="25"/>
        <v>0.1976284584980237</v>
      </c>
      <c r="I259" s="12">
        <f t="shared" si="26"/>
        <v>5</v>
      </c>
      <c r="J259" s="12">
        <f t="shared" si="27"/>
        <v>5.1976284584980235</v>
      </c>
      <c r="K259" s="16"/>
      <c r="L259" s="12">
        <f t="shared" si="22"/>
        <v>1315</v>
      </c>
      <c r="M259" s="12">
        <f>(($C259)*Einstellungen!$D$15)+((Einstellungen!$D$16*(ROUND(($A259/($C259)),0))^Einstellungen!$D$17)*($C259))</f>
        <v>1315</v>
      </c>
      <c r="N259" s="12">
        <f>(($C259+1)*Einstellungen!$D$15)+((Einstellungen!$D$16*(ROUND(($A259/($C259+1)),0))^Einstellungen!$D$17)*($C259+1))</f>
        <v>1370</v>
      </c>
      <c r="O259" s="12">
        <f>(($C259+2)*Einstellungen!$D$15)+((Einstellungen!$D$16*(ROUND(($A259/($C259+2)),0))^Einstellungen!$D$17)*($C259+2))</f>
        <v>1410</v>
      </c>
      <c r="P259" s="12">
        <f>(($C259+3)*Einstellungen!$D$15)+((Einstellungen!$D$16*(ROUND(($A259/($C259+3)),0))^Einstellungen!$D$17)*($C259+3))</f>
        <v>1460</v>
      </c>
      <c r="Q259" s="12">
        <f t="shared" si="23"/>
        <v>1315</v>
      </c>
    </row>
    <row r="260" spans="1:17" ht="12.75">
      <c r="A260" s="11">
        <v>254</v>
      </c>
      <c r="B260" s="11">
        <f>IF(A260/Einstellungen!D$14-INT(A260/Einstellungen!D$14)=0,"Grenze","")</f>
      </c>
      <c r="C260" s="11">
        <f>COUNTIF(B$6:B259,"Grenze")</f>
        <v>1</v>
      </c>
      <c r="D260" s="12">
        <f>(INT((A260-1)/Einstellungen!D$14)+1)*Einstellungen!D$15</f>
        <v>50</v>
      </c>
      <c r="E260" s="12">
        <f>(Einstellungen!D$16*(A260-INT(A260/Einstellungen!D$14)*Einstellungen!D$14)^Einstellungen!D$17)+(INT(A260/Einstellungen!D$14)*(Einstellungen!D$16*Einstellungen!D$14^Einstellungen!D$17))</f>
        <v>1270</v>
      </c>
      <c r="F260" s="12">
        <f t="shared" si="21"/>
        <v>1320</v>
      </c>
      <c r="G260" s="12">
        <f t="shared" si="24"/>
        <v>5</v>
      </c>
      <c r="H260" s="12">
        <f t="shared" si="25"/>
        <v>0.1968503937007874</v>
      </c>
      <c r="I260" s="12">
        <f t="shared" si="26"/>
        <v>5</v>
      </c>
      <c r="J260" s="12">
        <f t="shared" si="27"/>
        <v>5.196850393700787</v>
      </c>
      <c r="K260" s="16"/>
      <c r="L260" s="12">
        <f t="shared" si="22"/>
        <v>1320</v>
      </c>
      <c r="M260" s="12">
        <f>(($C260)*Einstellungen!$D$15)+((Einstellungen!$D$16*(ROUND(($A260/($C260)),0))^Einstellungen!$D$17)*($C260))</f>
        <v>1320</v>
      </c>
      <c r="N260" s="12">
        <f>(($C260+1)*Einstellungen!$D$15)+((Einstellungen!$D$16*(ROUND(($A260/($C260+1)),0))^Einstellungen!$D$17)*($C260+1))</f>
        <v>1370</v>
      </c>
      <c r="O260" s="12">
        <f>(($C260+2)*Einstellungen!$D$15)+((Einstellungen!$D$16*(ROUND(($A260/($C260+2)),0))^Einstellungen!$D$17)*($C260+2))</f>
        <v>1425</v>
      </c>
      <c r="P260" s="12">
        <f>(($C260+3)*Einstellungen!$D$15)+((Einstellungen!$D$16*(ROUND(($A260/($C260+3)),0))^Einstellungen!$D$17)*($C260+3))</f>
        <v>1480</v>
      </c>
      <c r="Q260" s="12">
        <f t="shared" si="23"/>
        <v>1320</v>
      </c>
    </row>
    <row r="261" spans="1:17" ht="12.75">
      <c r="A261" s="11">
        <v>255</v>
      </c>
      <c r="B261" s="11">
        <f>IF(A261/Einstellungen!D$14-INT(A261/Einstellungen!D$14)=0,"Grenze","")</f>
      </c>
      <c r="C261" s="11">
        <f>COUNTIF(B$6:B260,"Grenze")</f>
        <v>1</v>
      </c>
      <c r="D261" s="12">
        <f>(INT((A261-1)/Einstellungen!D$14)+1)*Einstellungen!D$15</f>
        <v>50</v>
      </c>
      <c r="E261" s="12">
        <f>(Einstellungen!D$16*(A261-INT(A261/Einstellungen!D$14)*Einstellungen!D$14)^Einstellungen!D$17)+(INT(A261/Einstellungen!D$14)*(Einstellungen!D$16*Einstellungen!D$14^Einstellungen!D$17))</f>
        <v>1275</v>
      </c>
      <c r="F261" s="12">
        <f t="shared" si="21"/>
        <v>1325</v>
      </c>
      <c r="G261" s="12">
        <f t="shared" si="24"/>
        <v>5</v>
      </c>
      <c r="H261" s="12">
        <f t="shared" si="25"/>
        <v>0.19607843137254902</v>
      </c>
      <c r="I261" s="12">
        <f t="shared" si="26"/>
        <v>5</v>
      </c>
      <c r="J261" s="12">
        <f t="shared" si="27"/>
        <v>5.196078431372549</v>
      </c>
      <c r="K261" s="16"/>
      <c r="L261" s="12">
        <f t="shared" si="22"/>
        <v>1325</v>
      </c>
      <c r="M261" s="12">
        <f>(($C261)*Einstellungen!$D$15)+((Einstellungen!$D$16*(ROUND(($A261/($C261)),0))^Einstellungen!$D$17)*($C261))</f>
        <v>1325</v>
      </c>
      <c r="N261" s="12">
        <f>(($C261+1)*Einstellungen!$D$15)+((Einstellungen!$D$16*(ROUND(($A261/($C261+1)),0))^Einstellungen!$D$17)*($C261+1))</f>
        <v>1380</v>
      </c>
      <c r="O261" s="12">
        <f>(($C261+2)*Einstellungen!$D$15)+((Einstellungen!$D$16*(ROUND(($A261/($C261+2)),0))^Einstellungen!$D$17)*($C261+2))</f>
        <v>1425</v>
      </c>
      <c r="P261" s="12">
        <f>(($C261+3)*Einstellungen!$D$15)+((Einstellungen!$D$16*(ROUND(($A261/($C261+3)),0))^Einstellungen!$D$17)*($C261+3))</f>
        <v>1480</v>
      </c>
      <c r="Q261" s="12">
        <f t="shared" si="23"/>
        <v>1325</v>
      </c>
    </row>
    <row r="262" spans="1:17" ht="12.75">
      <c r="A262" s="11">
        <v>256</v>
      </c>
      <c r="B262" s="11">
        <f>IF(A262/Einstellungen!D$14-INT(A262/Einstellungen!D$14)=0,"Grenze","")</f>
      </c>
      <c r="C262" s="11">
        <f>COUNTIF(B$6:B261,"Grenze")</f>
        <v>1</v>
      </c>
      <c r="D262" s="12">
        <f>(INT((A262-1)/Einstellungen!D$14)+1)*Einstellungen!D$15</f>
        <v>50</v>
      </c>
      <c r="E262" s="12">
        <f>(Einstellungen!D$16*(A262-INT(A262/Einstellungen!D$14)*Einstellungen!D$14)^Einstellungen!D$17)+(INT(A262/Einstellungen!D$14)*(Einstellungen!D$16*Einstellungen!D$14^Einstellungen!D$17))</f>
        <v>1280</v>
      </c>
      <c r="F262" s="12">
        <f aca="true" t="shared" si="28" ref="F262:F325">D262+E262</f>
        <v>1330</v>
      </c>
      <c r="G262" s="12">
        <f t="shared" si="24"/>
        <v>5</v>
      </c>
      <c r="H262" s="12">
        <f t="shared" si="25"/>
        <v>0.1953125</v>
      </c>
      <c r="I262" s="12">
        <f t="shared" si="26"/>
        <v>5</v>
      </c>
      <c r="J262" s="12">
        <f t="shared" si="27"/>
        <v>5.1953125</v>
      </c>
      <c r="K262" s="16"/>
      <c r="L262" s="12">
        <f aca="true" t="shared" si="29" ref="L262:L325">F262</f>
        <v>1330</v>
      </c>
      <c r="M262" s="12">
        <f>(($C262)*Einstellungen!$D$15)+((Einstellungen!$D$16*(ROUND(($A262/($C262)),0))^Einstellungen!$D$17)*($C262))</f>
        <v>1330</v>
      </c>
      <c r="N262" s="12">
        <f>(($C262+1)*Einstellungen!$D$15)+((Einstellungen!$D$16*(ROUND(($A262/($C262+1)),0))^Einstellungen!$D$17)*($C262+1))</f>
        <v>1380</v>
      </c>
      <c r="O262" s="12">
        <f>(($C262+2)*Einstellungen!$D$15)+((Einstellungen!$D$16*(ROUND(($A262/($C262+2)),0))^Einstellungen!$D$17)*($C262+2))</f>
        <v>1425</v>
      </c>
      <c r="P262" s="12">
        <f>(($C262+3)*Einstellungen!$D$15)+((Einstellungen!$D$16*(ROUND(($A262/($C262+3)),0))^Einstellungen!$D$17)*($C262+3))</f>
        <v>1480</v>
      </c>
      <c r="Q262" s="12">
        <f aca="true" t="shared" si="30" ref="Q262:Q325">MIN(L262,M262,N262,O262,P262)</f>
        <v>1330</v>
      </c>
    </row>
    <row r="263" spans="1:17" ht="12.75">
      <c r="A263" s="11">
        <v>257</v>
      </c>
      <c r="B263" s="11">
        <f>IF(A263/Einstellungen!D$14-INT(A263/Einstellungen!D$14)=0,"Grenze","")</f>
      </c>
      <c r="C263" s="11">
        <f>COUNTIF(B$6:B262,"Grenze")</f>
        <v>1</v>
      </c>
      <c r="D263" s="12">
        <f>(INT((A263-1)/Einstellungen!D$14)+1)*Einstellungen!D$15</f>
        <v>50</v>
      </c>
      <c r="E263" s="12">
        <f>(Einstellungen!D$16*(A263-INT(A263/Einstellungen!D$14)*Einstellungen!D$14)^Einstellungen!D$17)+(INT(A263/Einstellungen!D$14)*(Einstellungen!D$16*Einstellungen!D$14^Einstellungen!D$17))</f>
        <v>1285</v>
      </c>
      <c r="F263" s="12">
        <f t="shared" si="28"/>
        <v>1335</v>
      </c>
      <c r="G263" s="12">
        <f aca="true" t="shared" si="31" ref="G263:G326">E263-E262</f>
        <v>5</v>
      </c>
      <c r="H263" s="12">
        <f aca="true" t="shared" si="32" ref="H263:H326">D263/A263</f>
        <v>0.19455252918287938</v>
      </c>
      <c r="I263" s="12">
        <f aca="true" t="shared" si="33" ref="I263:I326">E263/A263</f>
        <v>5</v>
      </c>
      <c r="J263" s="12">
        <f aca="true" t="shared" si="34" ref="J263:J326">F263/A263</f>
        <v>5.19455252918288</v>
      </c>
      <c r="K263" s="16"/>
      <c r="L263" s="12">
        <f t="shared" si="29"/>
        <v>1335</v>
      </c>
      <c r="M263" s="12">
        <f>(($C263)*Einstellungen!$D$15)+((Einstellungen!$D$16*(ROUND(($A263/($C263)),0))^Einstellungen!$D$17)*($C263))</f>
        <v>1335</v>
      </c>
      <c r="N263" s="12">
        <f>(($C263+1)*Einstellungen!$D$15)+((Einstellungen!$D$16*(ROUND(($A263/($C263+1)),0))^Einstellungen!$D$17)*($C263+1))</f>
        <v>1390</v>
      </c>
      <c r="O263" s="12">
        <f>(($C263+2)*Einstellungen!$D$15)+((Einstellungen!$D$16*(ROUND(($A263/($C263+2)),0))^Einstellungen!$D$17)*($C263+2))</f>
        <v>1440</v>
      </c>
      <c r="P263" s="12">
        <f>(($C263+3)*Einstellungen!$D$15)+((Einstellungen!$D$16*(ROUND(($A263/($C263+3)),0))^Einstellungen!$D$17)*($C263+3))</f>
        <v>1480</v>
      </c>
      <c r="Q263" s="12">
        <f t="shared" si="30"/>
        <v>1335</v>
      </c>
    </row>
    <row r="264" spans="1:17" ht="12.75">
      <c r="A264" s="11">
        <v>258</v>
      </c>
      <c r="B264" s="11">
        <f>IF(A264/Einstellungen!D$14-INT(A264/Einstellungen!D$14)=0,"Grenze","")</f>
      </c>
      <c r="C264" s="11">
        <f>COUNTIF(B$6:B263,"Grenze")</f>
        <v>1</v>
      </c>
      <c r="D264" s="12">
        <f>(INT((A264-1)/Einstellungen!D$14)+1)*Einstellungen!D$15</f>
        <v>50</v>
      </c>
      <c r="E264" s="12">
        <f>(Einstellungen!D$16*(A264-INT(A264/Einstellungen!D$14)*Einstellungen!D$14)^Einstellungen!D$17)+(INT(A264/Einstellungen!D$14)*(Einstellungen!D$16*Einstellungen!D$14^Einstellungen!D$17))</f>
        <v>1290</v>
      </c>
      <c r="F264" s="12">
        <f t="shared" si="28"/>
        <v>1340</v>
      </c>
      <c r="G264" s="12">
        <f t="shared" si="31"/>
        <v>5</v>
      </c>
      <c r="H264" s="12">
        <f t="shared" si="32"/>
        <v>0.1937984496124031</v>
      </c>
      <c r="I264" s="12">
        <f t="shared" si="33"/>
        <v>5</v>
      </c>
      <c r="J264" s="12">
        <f t="shared" si="34"/>
        <v>5.1937984496124034</v>
      </c>
      <c r="K264" s="16"/>
      <c r="L264" s="12">
        <f t="shared" si="29"/>
        <v>1340</v>
      </c>
      <c r="M264" s="12">
        <f>(($C264)*Einstellungen!$D$15)+((Einstellungen!$D$16*(ROUND(($A264/($C264)),0))^Einstellungen!$D$17)*($C264))</f>
        <v>1340</v>
      </c>
      <c r="N264" s="12">
        <f>(($C264+1)*Einstellungen!$D$15)+((Einstellungen!$D$16*(ROUND(($A264/($C264+1)),0))^Einstellungen!$D$17)*($C264+1))</f>
        <v>1390</v>
      </c>
      <c r="O264" s="12">
        <f>(($C264+2)*Einstellungen!$D$15)+((Einstellungen!$D$16*(ROUND(($A264/($C264+2)),0))^Einstellungen!$D$17)*($C264+2))</f>
        <v>1440</v>
      </c>
      <c r="P264" s="12">
        <f>(($C264+3)*Einstellungen!$D$15)+((Einstellungen!$D$16*(ROUND(($A264/($C264+3)),0))^Einstellungen!$D$17)*($C264+3))</f>
        <v>1500</v>
      </c>
      <c r="Q264" s="12">
        <f t="shared" si="30"/>
        <v>1340</v>
      </c>
    </row>
    <row r="265" spans="1:17" ht="12.75">
      <c r="A265" s="11">
        <v>259</v>
      </c>
      <c r="B265" s="11">
        <f>IF(A265/Einstellungen!D$14-INT(A265/Einstellungen!D$14)=0,"Grenze","")</f>
      </c>
      <c r="C265" s="11">
        <f>COUNTIF(B$6:B264,"Grenze")</f>
        <v>1</v>
      </c>
      <c r="D265" s="12">
        <f>(INT((A265-1)/Einstellungen!D$14)+1)*Einstellungen!D$15</f>
        <v>50</v>
      </c>
      <c r="E265" s="12">
        <f>(Einstellungen!D$16*(A265-INT(A265/Einstellungen!D$14)*Einstellungen!D$14)^Einstellungen!D$17)+(INT(A265/Einstellungen!D$14)*(Einstellungen!D$16*Einstellungen!D$14^Einstellungen!D$17))</f>
        <v>1295</v>
      </c>
      <c r="F265" s="12">
        <f t="shared" si="28"/>
        <v>1345</v>
      </c>
      <c r="G265" s="12">
        <f t="shared" si="31"/>
        <v>5</v>
      </c>
      <c r="H265" s="12">
        <f t="shared" si="32"/>
        <v>0.19305019305019305</v>
      </c>
      <c r="I265" s="12">
        <f t="shared" si="33"/>
        <v>5</v>
      </c>
      <c r="J265" s="12">
        <f t="shared" si="34"/>
        <v>5.193050193050193</v>
      </c>
      <c r="K265" s="16"/>
      <c r="L265" s="12">
        <f t="shared" si="29"/>
        <v>1345</v>
      </c>
      <c r="M265" s="12">
        <f>(($C265)*Einstellungen!$D$15)+((Einstellungen!$D$16*(ROUND(($A265/($C265)),0))^Einstellungen!$D$17)*($C265))</f>
        <v>1345</v>
      </c>
      <c r="N265" s="12">
        <f>(($C265+1)*Einstellungen!$D$15)+((Einstellungen!$D$16*(ROUND(($A265/($C265+1)),0))^Einstellungen!$D$17)*($C265+1))</f>
        <v>1400</v>
      </c>
      <c r="O265" s="12">
        <f>(($C265+2)*Einstellungen!$D$15)+((Einstellungen!$D$16*(ROUND(($A265/($C265+2)),0))^Einstellungen!$D$17)*($C265+2))</f>
        <v>1440</v>
      </c>
      <c r="P265" s="12">
        <f>(($C265+3)*Einstellungen!$D$15)+((Einstellungen!$D$16*(ROUND(($A265/($C265+3)),0))^Einstellungen!$D$17)*($C265+3))</f>
        <v>1500</v>
      </c>
      <c r="Q265" s="12">
        <f t="shared" si="30"/>
        <v>1345</v>
      </c>
    </row>
    <row r="266" spans="1:17" ht="12.75">
      <c r="A266" s="11">
        <v>260</v>
      </c>
      <c r="B266" s="11">
        <f>IF(A266/Einstellungen!D$14-INT(A266/Einstellungen!D$14)=0,"Grenze","")</f>
      </c>
      <c r="C266" s="11">
        <f>COUNTIF(B$6:B265,"Grenze")</f>
        <v>1</v>
      </c>
      <c r="D266" s="12">
        <f>(INT((A266-1)/Einstellungen!D$14)+1)*Einstellungen!D$15</f>
        <v>50</v>
      </c>
      <c r="E266" s="12">
        <f>(Einstellungen!D$16*(A266-INT(A266/Einstellungen!D$14)*Einstellungen!D$14)^Einstellungen!D$17)+(INT(A266/Einstellungen!D$14)*(Einstellungen!D$16*Einstellungen!D$14^Einstellungen!D$17))</f>
        <v>1300</v>
      </c>
      <c r="F266" s="12">
        <f t="shared" si="28"/>
        <v>1350</v>
      </c>
      <c r="G266" s="12">
        <f t="shared" si="31"/>
        <v>5</v>
      </c>
      <c r="H266" s="12">
        <f t="shared" si="32"/>
        <v>0.19230769230769232</v>
      </c>
      <c r="I266" s="12">
        <f t="shared" si="33"/>
        <v>5</v>
      </c>
      <c r="J266" s="12">
        <f t="shared" si="34"/>
        <v>5.1923076923076925</v>
      </c>
      <c r="K266" s="16"/>
      <c r="L266" s="12">
        <f t="shared" si="29"/>
        <v>1350</v>
      </c>
      <c r="M266" s="12">
        <f>(($C266)*Einstellungen!$D$15)+((Einstellungen!$D$16*(ROUND(($A266/($C266)),0))^Einstellungen!$D$17)*($C266))</f>
        <v>1350</v>
      </c>
      <c r="N266" s="12">
        <f>(($C266+1)*Einstellungen!$D$15)+((Einstellungen!$D$16*(ROUND(($A266/($C266+1)),0))^Einstellungen!$D$17)*($C266+1))</f>
        <v>1400</v>
      </c>
      <c r="O266" s="12">
        <f>(($C266+2)*Einstellungen!$D$15)+((Einstellungen!$D$16*(ROUND(($A266/($C266+2)),0))^Einstellungen!$D$17)*($C266+2))</f>
        <v>1455</v>
      </c>
      <c r="P266" s="12">
        <f>(($C266+3)*Einstellungen!$D$15)+((Einstellungen!$D$16*(ROUND(($A266/($C266+3)),0))^Einstellungen!$D$17)*($C266+3))</f>
        <v>1500</v>
      </c>
      <c r="Q266" s="12">
        <f t="shared" si="30"/>
        <v>1350</v>
      </c>
    </row>
    <row r="267" spans="1:17" ht="12.75">
      <c r="A267" s="11">
        <v>261</v>
      </c>
      <c r="B267" s="11">
        <f>IF(A267/Einstellungen!D$14-INT(A267/Einstellungen!D$14)=0,"Grenze","")</f>
      </c>
      <c r="C267" s="11">
        <f>COUNTIF(B$6:B266,"Grenze")</f>
        <v>1</v>
      </c>
      <c r="D267" s="12">
        <f>(INT((A267-1)/Einstellungen!D$14)+1)*Einstellungen!D$15</f>
        <v>50</v>
      </c>
      <c r="E267" s="12">
        <f>(Einstellungen!D$16*(A267-INT(A267/Einstellungen!D$14)*Einstellungen!D$14)^Einstellungen!D$17)+(INT(A267/Einstellungen!D$14)*(Einstellungen!D$16*Einstellungen!D$14^Einstellungen!D$17))</f>
        <v>1305</v>
      </c>
      <c r="F267" s="12">
        <f t="shared" si="28"/>
        <v>1355</v>
      </c>
      <c r="G267" s="12">
        <f t="shared" si="31"/>
        <v>5</v>
      </c>
      <c r="H267" s="12">
        <f t="shared" si="32"/>
        <v>0.19157088122605365</v>
      </c>
      <c r="I267" s="12">
        <f t="shared" si="33"/>
        <v>5</v>
      </c>
      <c r="J267" s="12">
        <f t="shared" si="34"/>
        <v>5.1915708812260535</v>
      </c>
      <c r="K267" s="16"/>
      <c r="L267" s="12">
        <f t="shared" si="29"/>
        <v>1355</v>
      </c>
      <c r="M267" s="12">
        <f>(($C267)*Einstellungen!$D$15)+((Einstellungen!$D$16*(ROUND(($A267/($C267)),0))^Einstellungen!$D$17)*($C267))</f>
        <v>1355</v>
      </c>
      <c r="N267" s="12">
        <f>(($C267+1)*Einstellungen!$D$15)+((Einstellungen!$D$16*(ROUND(($A267/($C267+1)),0))^Einstellungen!$D$17)*($C267+1))</f>
        <v>1410</v>
      </c>
      <c r="O267" s="12">
        <f>(($C267+2)*Einstellungen!$D$15)+((Einstellungen!$D$16*(ROUND(($A267/($C267+2)),0))^Einstellungen!$D$17)*($C267+2))</f>
        <v>1455</v>
      </c>
      <c r="P267" s="12">
        <f>(($C267+3)*Einstellungen!$D$15)+((Einstellungen!$D$16*(ROUND(($A267/($C267+3)),0))^Einstellungen!$D$17)*($C267+3))</f>
        <v>1500</v>
      </c>
      <c r="Q267" s="12">
        <f t="shared" si="30"/>
        <v>1355</v>
      </c>
    </row>
    <row r="268" spans="1:17" ht="12.75">
      <c r="A268" s="11">
        <v>262</v>
      </c>
      <c r="B268" s="11">
        <f>IF(A268/Einstellungen!D$14-INT(A268/Einstellungen!D$14)=0,"Grenze","")</f>
      </c>
      <c r="C268" s="11">
        <f>COUNTIF(B$6:B267,"Grenze")</f>
        <v>1</v>
      </c>
      <c r="D268" s="12">
        <f>(INT((A268-1)/Einstellungen!D$14)+1)*Einstellungen!D$15</f>
        <v>50</v>
      </c>
      <c r="E268" s="12">
        <f>(Einstellungen!D$16*(A268-INT(A268/Einstellungen!D$14)*Einstellungen!D$14)^Einstellungen!D$17)+(INT(A268/Einstellungen!D$14)*(Einstellungen!D$16*Einstellungen!D$14^Einstellungen!D$17))</f>
        <v>1310</v>
      </c>
      <c r="F268" s="12">
        <f t="shared" si="28"/>
        <v>1360</v>
      </c>
      <c r="G268" s="12">
        <f t="shared" si="31"/>
        <v>5</v>
      </c>
      <c r="H268" s="12">
        <f t="shared" si="32"/>
        <v>0.19083969465648856</v>
      </c>
      <c r="I268" s="12">
        <f t="shared" si="33"/>
        <v>5</v>
      </c>
      <c r="J268" s="12">
        <f t="shared" si="34"/>
        <v>5.190839694656488</v>
      </c>
      <c r="K268" s="16"/>
      <c r="L268" s="12">
        <f t="shared" si="29"/>
        <v>1360</v>
      </c>
      <c r="M268" s="12">
        <f>(($C268)*Einstellungen!$D$15)+((Einstellungen!$D$16*(ROUND(($A268/($C268)),0))^Einstellungen!$D$17)*($C268))</f>
        <v>1360</v>
      </c>
      <c r="N268" s="12">
        <f>(($C268+1)*Einstellungen!$D$15)+((Einstellungen!$D$16*(ROUND(($A268/($C268+1)),0))^Einstellungen!$D$17)*($C268+1))</f>
        <v>1410</v>
      </c>
      <c r="O268" s="12">
        <f>(($C268+2)*Einstellungen!$D$15)+((Einstellungen!$D$16*(ROUND(($A268/($C268+2)),0))^Einstellungen!$D$17)*($C268+2))</f>
        <v>1455</v>
      </c>
      <c r="P268" s="12">
        <f>(($C268+3)*Einstellungen!$D$15)+((Einstellungen!$D$16*(ROUND(($A268/($C268+3)),0))^Einstellungen!$D$17)*($C268+3))</f>
        <v>1520</v>
      </c>
      <c r="Q268" s="12">
        <f t="shared" si="30"/>
        <v>1360</v>
      </c>
    </row>
    <row r="269" spans="1:17" ht="12.75">
      <c r="A269" s="11">
        <v>263</v>
      </c>
      <c r="B269" s="11">
        <f>IF(A269/Einstellungen!D$14-INT(A269/Einstellungen!D$14)=0,"Grenze","")</f>
      </c>
      <c r="C269" s="11">
        <f>COUNTIF(B$6:B268,"Grenze")</f>
        <v>1</v>
      </c>
      <c r="D269" s="12">
        <f>(INT((A269-1)/Einstellungen!D$14)+1)*Einstellungen!D$15</f>
        <v>50</v>
      </c>
      <c r="E269" s="12">
        <f>(Einstellungen!D$16*(A269-INT(A269/Einstellungen!D$14)*Einstellungen!D$14)^Einstellungen!D$17)+(INT(A269/Einstellungen!D$14)*(Einstellungen!D$16*Einstellungen!D$14^Einstellungen!D$17))</f>
        <v>1315</v>
      </c>
      <c r="F269" s="12">
        <f t="shared" si="28"/>
        <v>1365</v>
      </c>
      <c r="G269" s="12">
        <f t="shared" si="31"/>
        <v>5</v>
      </c>
      <c r="H269" s="12">
        <f t="shared" si="32"/>
        <v>0.19011406844106463</v>
      </c>
      <c r="I269" s="12">
        <f t="shared" si="33"/>
        <v>5</v>
      </c>
      <c r="J269" s="12">
        <f t="shared" si="34"/>
        <v>5.190114068441065</v>
      </c>
      <c r="K269" s="16"/>
      <c r="L269" s="12">
        <f t="shared" si="29"/>
        <v>1365</v>
      </c>
      <c r="M269" s="12">
        <f>(($C269)*Einstellungen!$D$15)+((Einstellungen!$D$16*(ROUND(($A269/($C269)),0))^Einstellungen!$D$17)*($C269))</f>
        <v>1365</v>
      </c>
      <c r="N269" s="12">
        <f>(($C269+1)*Einstellungen!$D$15)+((Einstellungen!$D$16*(ROUND(($A269/($C269+1)),0))^Einstellungen!$D$17)*($C269+1))</f>
        <v>1420</v>
      </c>
      <c r="O269" s="12">
        <f>(($C269+2)*Einstellungen!$D$15)+((Einstellungen!$D$16*(ROUND(($A269/($C269+2)),0))^Einstellungen!$D$17)*($C269+2))</f>
        <v>1470</v>
      </c>
      <c r="P269" s="12">
        <f>(($C269+3)*Einstellungen!$D$15)+((Einstellungen!$D$16*(ROUND(($A269/($C269+3)),0))^Einstellungen!$D$17)*($C269+3))</f>
        <v>1520</v>
      </c>
      <c r="Q269" s="12">
        <f t="shared" si="30"/>
        <v>1365</v>
      </c>
    </row>
    <row r="270" spans="1:17" ht="12.75">
      <c r="A270" s="11">
        <v>264</v>
      </c>
      <c r="B270" s="11">
        <f>IF(A270/Einstellungen!D$14-INT(A270/Einstellungen!D$14)=0,"Grenze","")</f>
      </c>
      <c r="C270" s="11">
        <f>COUNTIF(B$6:B269,"Grenze")</f>
        <v>1</v>
      </c>
      <c r="D270" s="12">
        <f>(INT((A270-1)/Einstellungen!D$14)+1)*Einstellungen!D$15</f>
        <v>50</v>
      </c>
      <c r="E270" s="12">
        <f>(Einstellungen!D$16*(A270-INT(A270/Einstellungen!D$14)*Einstellungen!D$14)^Einstellungen!D$17)+(INT(A270/Einstellungen!D$14)*(Einstellungen!D$16*Einstellungen!D$14^Einstellungen!D$17))</f>
        <v>1320</v>
      </c>
      <c r="F270" s="12">
        <f t="shared" si="28"/>
        <v>1370</v>
      </c>
      <c r="G270" s="12">
        <f t="shared" si="31"/>
        <v>5</v>
      </c>
      <c r="H270" s="12">
        <f t="shared" si="32"/>
        <v>0.1893939393939394</v>
      </c>
      <c r="I270" s="12">
        <f t="shared" si="33"/>
        <v>5</v>
      </c>
      <c r="J270" s="12">
        <f t="shared" si="34"/>
        <v>5.1893939393939394</v>
      </c>
      <c r="K270" s="16"/>
      <c r="L270" s="12">
        <f t="shared" si="29"/>
        <v>1370</v>
      </c>
      <c r="M270" s="12">
        <f>(($C270)*Einstellungen!$D$15)+((Einstellungen!$D$16*(ROUND(($A270/($C270)),0))^Einstellungen!$D$17)*($C270))</f>
        <v>1370</v>
      </c>
      <c r="N270" s="12">
        <f>(($C270+1)*Einstellungen!$D$15)+((Einstellungen!$D$16*(ROUND(($A270/($C270+1)),0))^Einstellungen!$D$17)*($C270+1))</f>
        <v>1420</v>
      </c>
      <c r="O270" s="12">
        <f>(($C270+2)*Einstellungen!$D$15)+((Einstellungen!$D$16*(ROUND(($A270/($C270+2)),0))^Einstellungen!$D$17)*($C270+2))</f>
        <v>1470</v>
      </c>
      <c r="P270" s="12">
        <f>(($C270+3)*Einstellungen!$D$15)+((Einstellungen!$D$16*(ROUND(($A270/($C270+3)),0))^Einstellungen!$D$17)*($C270+3))</f>
        <v>1520</v>
      </c>
      <c r="Q270" s="12">
        <f t="shared" si="30"/>
        <v>1370</v>
      </c>
    </row>
    <row r="271" spans="1:17" ht="12.75">
      <c r="A271" s="11">
        <v>265</v>
      </c>
      <c r="B271" s="11">
        <f>IF(A271/Einstellungen!D$14-INT(A271/Einstellungen!D$14)=0,"Grenze","")</f>
      </c>
      <c r="C271" s="11">
        <f>COUNTIF(B$6:B270,"Grenze")</f>
        <v>1</v>
      </c>
      <c r="D271" s="12">
        <f>(INT((A271-1)/Einstellungen!D$14)+1)*Einstellungen!D$15</f>
        <v>50</v>
      </c>
      <c r="E271" s="12">
        <f>(Einstellungen!D$16*(A271-INT(A271/Einstellungen!D$14)*Einstellungen!D$14)^Einstellungen!D$17)+(INT(A271/Einstellungen!D$14)*(Einstellungen!D$16*Einstellungen!D$14^Einstellungen!D$17))</f>
        <v>1325</v>
      </c>
      <c r="F271" s="12">
        <f t="shared" si="28"/>
        <v>1375</v>
      </c>
      <c r="G271" s="12">
        <f t="shared" si="31"/>
        <v>5</v>
      </c>
      <c r="H271" s="12">
        <f t="shared" si="32"/>
        <v>0.18867924528301888</v>
      </c>
      <c r="I271" s="12">
        <f t="shared" si="33"/>
        <v>5</v>
      </c>
      <c r="J271" s="12">
        <f t="shared" si="34"/>
        <v>5.188679245283019</v>
      </c>
      <c r="K271" s="16"/>
      <c r="L271" s="12">
        <f t="shared" si="29"/>
        <v>1375</v>
      </c>
      <c r="M271" s="12">
        <f>(($C271)*Einstellungen!$D$15)+((Einstellungen!$D$16*(ROUND(($A271/($C271)),0))^Einstellungen!$D$17)*($C271))</f>
        <v>1375</v>
      </c>
      <c r="N271" s="12">
        <f>(($C271+1)*Einstellungen!$D$15)+((Einstellungen!$D$16*(ROUND(($A271/($C271+1)),0))^Einstellungen!$D$17)*($C271+1))</f>
        <v>1430</v>
      </c>
      <c r="O271" s="12">
        <f>(($C271+2)*Einstellungen!$D$15)+((Einstellungen!$D$16*(ROUND(($A271/($C271+2)),0))^Einstellungen!$D$17)*($C271+2))</f>
        <v>1470</v>
      </c>
      <c r="P271" s="12">
        <f>(($C271+3)*Einstellungen!$D$15)+((Einstellungen!$D$16*(ROUND(($A271/($C271+3)),0))^Einstellungen!$D$17)*($C271+3))</f>
        <v>1520</v>
      </c>
      <c r="Q271" s="12">
        <f t="shared" si="30"/>
        <v>1375</v>
      </c>
    </row>
    <row r="272" spans="1:17" ht="12.75">
      <c r="A272" s="11">
        <v>266</v>
      </c>
      <c r="B272" s="11">
        <f>IF(A272/Einstellungen!D$14-INT(A272/Einstellungen!D$14)=0,"Grenze","")</f>
      </c>
      <c r="C272" s="11">
        <f>COUNTIF(B$6:B271,"Grenze")</f>
        <v>1</v>
      </c>
      <c r="D272" s="12">
        <f>(INT((A272-1)/Einstellungen!D$14)+1)*Einstellungen!D$15</f>
        <v>50</v>
      </c>
      <c r="E272" s="12">
        <f>(Einstellungen!D$16*(A272-INT(A272/Einstellungen!D$14)*Einstellungen!D$14)^Einstellungen!D$17)+(INT(A272/Einstellungen!D$14)*(Einstellungen!D$16*Einstellungen!D$14^Einstellungen!D$17))</f>
        <v>1330</v>
      </c>
      <c r="F272" s="12">
        <f t="shared" si="28"/>
        <v>1380</v>
      </c>
      <c r="G272" s="12">
        <f t="shared" si="31"/>
        <v>5</v>
      </c>
      <c r="H272" s="12">
        <f t="shared" si="32"/>
        <v>0.18796992481203006</v>
      </c>
      <c r="I272" s="12">
        <f t="shared" si="33"/>
        <v>5</v>
      </c>
      <c r="J272" s="12">
        <f t="shared" si="34"/>
        <v>5.18796992481203</v>
      </c>
      <c r="K272" s="16"/>
      <c r="L272" s="12">
        <f t="shared" si="29"/>
        <v>1380</v>
      </c>
      <c r="M272" s="12">
        <f>(($C272)*Einstellungen!$D$15)+((Einstellungen!$D$16*(ROUND(($A272/($C272)),0))^Einstellungen!$D$17)*($C272))</f>
        <v>1380</v>
      </c>
      <c r="N272" s="12">
        <f>(($C272+1)*Einstellungen!$D$15)+((Einstellungen!$D$16*(ROUND(($A272/($C272+1)),0))^Einstellungen!$D$17)*($C272+1))</f>
        <v>1430</v>
      </c>
      <c r="O272" s="12">
        <f>(($C272+2)*Einstellungen!$D$15)+((Einstellungen!$D$16*(ROUND(($A272/($C272+2)),0))^Einstellungen!$D$17)*($C272+2))</f>
        <v>1485</v>
      </c>
      <c r="P272" s="12">
        <f>(($C272+3)*Einstellungen!$D$15)+((Einstellungen!$D$16*(ROUND(($A272/($C272+3)),0))^Einstellungen!$D$17)*($C272+3))</f>
        <v>1540</v>
      </c>
      <c r="Q272" s="12">
        <f t="shared" si="30"/>
        <v>1380</v>
      </c>
    </row>
    <row r="273" spans="1:17" ht="12.75">
      <c r="A273" s="11">
        <v>267</v>
      </c>
      <c r="B273" s="11">
        <f>IF(A273/Einstellungen!D$14-INT(A273/Einstellungen!D$14)=0,"Grenze","")</f>
      </c>
      <c r="C273" s="11">
        <f>COUNTIF(B$6:B272,"Grenze")</f>
        <v>1</v>
      </c>
      <c r="D273" s="12">
        <f>(INT((A273-1)/Einstellungen!D$14)+1)*Einstellungen!D$15</f>
        <v>50</v>
      </c>
      <c r="E273" s="12">
        <f>(Einstellungen!D$16*(A273-INT(A273/Einstellungen!D$14)*Einstellungen!D$14)^Einstellungen!D$17)+(INT(A273/Einstellungen!D$14)*(Einstellungen!D$16*Einstellungen!D$14^Einstellungen!D$17))</f>
        <v>1335</v>
      </c>
      <c r="F273" s="12">
        <f t="shared" si="28"/>
        <v>1385</v>
      </c>
      <c r="G273" s="12">
        <f t="shared" si="31"/>
        <v>5</v>
      </c>
      <c r="H273" s="12">
        <f t="shared" si="32"/>
        <v>0.18726591760299627</v>
      </c>
      <c r="I273" s="12">
        <f t="shared" si="33"/>
        <v>5</v>
      </c>
      <c r="J273" s="12">
        <f t="shared" si="34"/>
        <v>5.187265917602996</v>
      </c>
      <c r="K273" s="16"/>
      <c r="L273" s="12">
        <f t="shared" si="29"/>
        <v>1385</v>
      </c>
      <c r="M273" s="12">
        <f>(($C273)*Einstellungen!$D$15)+((Einstellungen!$D$16*(ROUND(($A273/($C273)),0))^Einstellungen!$D$17)*($C273))</f>
        <v>1385</v>
      </c>
      <c r="N273" s="12">
        <f>(($C273+1)*Einstellungen!$D$15)+((Einstellungen!$D$16*(ROUND(($A273/($C273+1)),0))^Einstellungen!$D$17)*($C273+1))</f>
        <v>1440</v>
      </c>
      <c r="O273" s="12">
        <f>(($C273+2)*Einstellungen!$D$15)+((Einstellungen!$D$16*(ROUND(($A273/($C273+2)),0))^Einstellungen!$D$17)*($C273+2))</f>
        <v>1485</v>
      </c>
      <c r="P273" s="12">
        <f>(($C273+3)*Einstellungen!$D$15)+((Einstellungen!$D$16*(ROUND(($A273/($C273+3)),0))^Einstellungen!$D$17)*($C273+3))</f>
        <v>1540</v>
      </c>
      <c r="Q273" s="12">
        <f t="shared" si="30"/>
        <v>1385</v>
      </c>
    </row>
    <row r="274" spans="1:17" ht="12.75">
      <c r="A274" s="11">
        <v>268</v>
      </c>
      <c r="B274" s="11">
        <f>IF(A274/Einstellungen!D$14-INT(A274/Einstellungen!D$14)=0,"Grenze","")</f>
      </c>
      <c r="C274" s="11">
        <f>COUNTIF(B$6:B273,"Grenze")</f>
        <v>1</v>
      </c>
      <c r="D274" s="12">
        <f>(INT((A274-1)/Einstellungen!D$14)+1)*Einstellungen!D$15</f>
        <v>50</v>
      </c>
      <c r="E274" s="12">
        <f>(Einstellungen!D$16*(A274-INT(A274/Einstellungen!D$14)*Einstellungen!D$14)^Einstellungen!D$17)+(INT(A274/Einstellungen!D$14)*(Einstellungen!D$16*Einstellungen!D$14^Einstellungen!D$17))</f>
        <v>1340</v>
      </c>
      <c r="F274" s="12">
        <f t="shared" si="28"/>
        <v>1390</v>
      </c>
      <c r="G274" s="12">
        <f t="shared" si="31"/>
        <v>5</v>
      </c>
      <c r="H274" s="12">
        <f t="shared" si="32"/>
        <v>0.1865671641791045</v>
      </c>
      <c r="I274" s="12">
        <f t="shared" si="33"/>
        <v>5</v>
      </c>
      <c r="J274" s="12">
        <f t="shared" si="34"/>
        <v>5.186567164179104</v>
      </c>
      <c r="K274" s="16"/>
      <c r="L274" s="12">
        <f t="shared" si="29"/>
        <v>1390</v>
      </c>
      <c r="M274" s="12">
        <f>(($C274)*Einstellungen!$D$15)+((Einstellungen!$D$16*(ROUND(($A274/($C274)),0))^Einstellungen!$D$17)*($C274))</f>
        <v>1390</v>
      </c>
      <c r="N274" s="12">
        <f>(($C274+1)*Einstellungen!$D$15)+((Einstellungen!$D$16*(ROUND(($A274/($C274+1)),0))^Einstellungen!$D$17)*($C274+1))</f>
        <v>1440</v>
      </c>
      <c r="O274" s="12">
        <f>(($C274+2)*Einstellungen!$D$15)+((Einstellungen!$D$16*(ROUND(($A274/($C274+2)),0))^Einstellungen!$D$17)*($C274+2))</f>
        <v>1485</v>
      </c>
      <c r="P274" s="12">
        <f>(($C274+3)*Einstellungen!$D$15)+((Einstellungen!$D$16*(ROUND(($A274/($C274+3)),0))^Einstellungen!$D$17)*($C274+3))</f>
        <v>1540</v>
      </c>
      <c r="Q274" s="12">
        <f t="shared" si="30"/>
        <v>1390</v>
      </c>
    </row>
    <row r="275" spans="1:17" ht="12.75">
      <c r="A275" s="11">
        <v>269</v>
      </c>
      <c r="B275" s="11">
        <f>IF(A275/Einstellungen!D$14-INT(A275/Einstellungen!D$14)=0,"Grenze","")</f>
      </c>
      <c r="C275" s="11">
        <f>COUNTIF(B$6:B274,"Grenze")</f>
        <v>1</v>
      </c>
      <c r="D275" s="12">
        <f>(INT((A275-1)/Einstellungen!D$14)+1)*Einstellungen!D$15</f>
        <v>50</v>
      </c>
      <c r="E275" s="12">
        <f>(Einstellungen!D$16*(A275-INT(A275/Einstellungen!D$14)*Einstellungen!D$14)^Einstellungen!D$17)+(INT(A275/Einstellungen!D$14)*(Einstellungen!D$16*Einstellungen!D$14^Einstellungen!D$17))</f>
        <v>1345</v>
      </c>
      <c r="F275" s="12">
        <f t="shared" si="28"/>
        <v>1395</v>
      </c>
      <c r="G275" s="12">
        <f t="shared" si="31"/>
        <v>5</v>
      </c>
      <c r="H275" s="12">
        <f t="shared" si="32"/>
        <v>0.18587360594795538</v>
      </c>
      <c r="I275" s="12">
        <f t="shared" si="33"/>
        <v>5</v>
      </c>
      <c r="J275" s="12">
        <f t="shared" si="34"/>
        <v>5.185873605947956</v>
      </c>
      <c r="K275" s="16"/>
      <c r="L275" s="12">
        <f t="shared" si="29"/>
        <v>1395</v>
      </c>
      <c r="M275" s="12">
        <f>(($C275)*Einstellungen!$D$15)+((Einstellungen!$D$16*(ROUND(($A275/($C275)),0))^Einstellungen!$D$17)*($C275))</f>
        <v>1395</v>
      </c>
      <c r="N275" s="12">
        <f>(($C275+1)*Einstellungen!$D$15)+((Einstellungen!$D$16*(ROUND(($A275/($C275+1)),0))^Einstellungen!$D$17)*($C275+1))</f>
        <v>1450</v>
      </c>
      <c r="O275" s="12">
        <f>(($C275+2)*Einstellungen!$D$15)+((Einstellungen!$D$16*(ROUND(($A275/($C275+2)),0))^Einstellungen!$D$17)*($C275+2))</f>
        <v>1500</v>
      </c>
      <c r="P275" s="12">
        <f>(($C275+3)*Einstellungen!$D$15)+((Einstellungen!$D$16*(ROUND(($A275/($C275+3)),0))^Einstellungen!$D$17)*($C275+3))</f>
        <v>1540</v>
      </c>
      <c r="Q275" s="12">
        <f t="shared" si="30"/>
        <v>1395</v>
      </c>
    </row>
    <row r="276" spans="1:17" ht="12.75">
      <c r="A276" s="11">
        <v>270</v>
      </c>
      <c r="B276" s="11">
        <f>IF(A276/Einstellungen!D$14-INT(A276/Einstellungen!D$14)=0,"Grenze","")</f>
      </c>
      <c r="C276" s="11">
        <f>COUNTIF(B$6:B275,"Grenze")</f>
        <v>1</v>
      </c>
      <c r="D276" s="12">
        <f>(INT((A276-1)/Einstellungen!D$14)+1)*Einstellungen!D$15</f>
        <v>50</v>
      </c>
      <c r="E276" s="12">
        <f>(Einstellungen!D$16*(A276-INT(A276/Einstellungen!D$14)*Einstellungen!D$14)^Einstellungen!D$17)+(INT(A276/Einstellungen!D$14)*(Einstellungen!D$16*Einstellungen!D$14^Einstellungen!D$17))</f>
        <v>1350</v>
      </c>
      <c r="F276" s="12">
        <f t="shared" si="28"/>
        <v>1400</v>
      </c>
      <c r="G276" s="12">
        <f t="shared" si="31"/>
        <v>5</v>
      </c>
      <c r="H276" s="12">
        <f t="shared" si="32"/>
        <v>0.18518518518518517</v>
      </c>
      <c r="I276" s="12">
        <f t="shared" si="33"/>
        <v>5</v>
      </c>
      <c r="J276" s="12">
        <f t="shared" si="34"/>
        <v>5.185185185185185</v>
      </c>
      <c r="K276" s="16"/>
      <c r="L276" s="12">
        <f t="shared" si="29"/>
        <v>1400</v>
      </c>
      <c r="M276" s="12">
        <f>(($C276)*Einstellungen!$D$15)+((Einstellungen!$D$16*(ROUND(($A276/($C276)),0))^Einstellungen!$D$17)*($C276))</f>
        <v>1400</v>
      </c>
      <c r="N276" s="12">
        <f>(($C276+1)*Einstellungen!$D$15)+((Einstellungen!$D$16*(ROUND(($A276/($C276+1)),0))^Einstellungen!$D$17)*($C276+1))</f>
        <v>1450</v>
      </c>
      <c r="O276" s="12">
        <f>(($C276+2)*Einstellungen!$D$15)+((Einstellungen!$D$16*(ROUND(($A276/($C276+2)),0))^Einstellungen!$D$17)*($C276+2))</f>
        <v>1500</v>
      </c>
      <c r="P276" s="12">
        <f>(($C276+3)*Einstellungen!$D$15)+((Einstellungen!$D$16*(ROUND(($A276/($C276+3)),0))^Einstellungen!$D$17)*($C276+3))</f>
        <v>1560</v>
      </c>
      <c r="Q276" s="12">
        <f t="shared" si="30"/>
        <v>1400</v>
      </c>
    </row>
    <row r="277" spans="1:17" ht="12.75">
      <c r="A277" s="11">
        <v>271</v>
      </c>
      <c r="B277" s="11">
        <f>IF(A277/Einstellungen!D$14-INT(A277/Einstellungen!D$14)=0,"Grenze","")</f>
      </c>
      <c r="C277" s="11">
        <f>COUNTIF(B$6:B276,"Grenze")</f>
        <v>1</v>
      </c>
      <c r="D277" s="12">
        <f>(INT((A277-1)/Einstellungen!D$14)+1)*Einstellungen!D$15</f>
        <v>50</v>
      </c>
      <c r="E277" s="12">
        <f>(Einstellungen!D$16*(A277-INT(A277/Einstellungen!D$14)*Einstellungen!D$14)^Einstellungen!D$17)+(INT(A277/Einstellungen!D$14)*(Einstellungen!D$16*Einstellungen!D$14^Einstellungen!D$17))</f>
        <v>1355</v>
      </c>
      <c r="F277" s="12">
        <f t="shared" si="28"/>
        <v>1405</v>
      </c>
      <c r="G277" s="12">
        <f t="shared" si="31"/>
        <v>5</v>
      </c>
      <c r="H277" s="12">
        <f t="shared" si="32"/>
        <v>0.18450184501845018</v>
      </c>
      <c r="I277" s="12">
        <f t="shared" si="33"/>
        <v>5</v>
      </c>
      <c r="J277" s="12">
        <f t="shared" si="34"/>
        <v>5.18450184501845</v>
      </c>
      <c r="K277" s="16"/>
      <c r="L277" s="12">
        <f t="shared" si="29"/>
        <v>1405</v>
      </c>
      <c r="M277" s="12">
        <f>(($C277)*Einstellungen!$D$15)+((Einstellungen!$D$16*(ROUND(($A277/($C277)),0))^Einstellungen!$D$17)*($C277))</f>
        <v>1405</v>
      </c>
      <c r="N277" s="12">
        <f>(($C277+1)*Einstellungen!$D$15)+((Einstellungen!$D$16*(ROUND(($A277/($C277+1)),0))^Einstellungen!$D$17)*($C277+1))</f>
        <v>1460</v>
      </c>
      <c r="O277" s="12">
        <f>(($C277+2)*Einstellungen!$D$15)+((Einstellungen!$D$16*(ROUND(($A277/($C277+2)),0))^Einstellungen!$D$17)*($C277+2))</f>
        <v>1500</v>
      </c>
      <c r="P277" s="12">
        <f>(($C277+3)*Einstellungen!$D$15)+((Einstellungen!$D$16*(ROUND(($A277/($C277+3)),0))^Einstellungen!$D$17)*($C277+3))</f>
        <v>1560</v>
      </c>
      <c r="Q277" s="12">
        <f t="shared" si="30"/>
        <v>1405</v>
      </c>
    </row>
    <row r="278" spans="1:17" ht="12.75">
      <c r="A278" s="11">
        <v>272</v>
      </c>
      <c r="B278" s="11">
        <f>IF(A278/Einstellungen!D$14-INT(A278/Einstellungen!D$14)=0,"Grenze","")</f>
      </c>
      <c r="C278" s="11">
        <f>COUNTIF(B$6:B277,"Grenze")</f>
        <v>1</v>
      </c>
      <c r="D278" s="12">
        <f>(INT((A278-1)/Einstellungen!D$14)+1)*Einstellungen!D$15</f>
        <v>50</v>
      </c>
      <c r="E278" s="12">
        <f>(Einstellungen!D$16*(A278-INT(A278/Einstellungen!D$14)*Einstellungen!D$14)^Einstellungen!D$17)+(INT(A278/Einstellungen!D$14)*(Einstellungen!D$16*Einstellungen!D$14^Einstellungen!D$17))</f>
        <v>1360</v>
      </c>
      <c r="F278" s="12">
        <f t="shared" si="28"/>
        <v>1410</v>
      </c>
      <c r="G278" s="12">
        <f t="shared" si="31"/>
        <v>5</v>
      </c>
      <c r="H278" s="12">
        <f t="shared" si="32"/>
        <v>0.18382352941176472</v>
      </c>
      <c r="I278" s="12">
        <f t="shared" si="33"/>
        <v>5</v>
      </c>
      <c r="J278" s="12">
        <f t="shared" si="34"/>
        <v>5.1838235294117645</v>
      </c>
      <c r="K278" s="16"/>
      <c r="L278" s="12">
        <f t="shared" si="29"/>
        <v>1410</v>
      </c>
      <c r="M278" s="12">
        <f>(($C278)*Einstellungen!$D$15)+((Einstellungen!$D$16*(ROUND(($A278/($C278)),0))^Einstellungen!$D$17)*($C278))</f>
        <v>1410</v>
      </c>
      <c r="N278" s="12">
        <f>(($C278+1)*Einstellungen!$D$15)+((Einstellungen!$D$16*(ROUND(($A278/($C278+1)),0))^Einstellungen!$D$17)*($C278+1))</f>
        <v>1460</v>
      </c>
      <c r="O278" s="12">
        <f>(($C278+2)*Einstellungen!$D$15)+((Einstellungen!$D$16*(ROUND(($A278/($C278+2)),0))^Einstellungen!$D$17)*($C278+2))</f>
        <v>1515</v>
      </c>
      <c r="P278" s="12">
        <f>(($C278+3)*Einstellungen!$D$15)+((Einstellungen!$D$16*(ROUND(($A278/($C278+3)),0))^Einstellungen!$D$17)*($C278+3))</f>
        <v>1560</v>
      </c>
      <c r="Q278" s="12">
        <f t="shared" si="30"/>
        <v>1410</v>
      </c>
    </row>
    <row r="279" spans="1:17" ht="12.75">
      <c r="A279" s="11">
        <v>273</v>
      </c>
      <c r="B279" s="11">
        <f>IF(A279/Einstellungen!D$14-INT(A279/Einstellungen!D$14)=0,"Grenze","")</f>
      </c>
      <c r="C279" s="11">
        <f>COUNTIF(B$6:B278,"Grenze")</f>
        <v>1</v>
      </c>
      <c r="D279" s="12">
        <f>(INT((A279-1)/Einstellungen!D$14)+1)*Einstellungen!D$15</f>
        <v>50</v>
      </c>
      <c r="E279" s="12">
        <f>(Einstellungen!D$16*(A279-INT(A279/Einstellungen!D$14)*Einstellungen!D$14)^Einstellungen!D$17)+(INT(A279/Einstellungen!D$14)*(Einstellungen!D$16*Einstellungen!D$14^Einstellungen!D$17))</f>
        <v>1365</v>
      </c>
      <c r="F279" s="12">
        <f t="shared" si="28"/>
        <v>1415</v>
      </c>
      <c r="G279" s="12">
        <f t="shared" si="31"/>
        <v>5</v>
      </c>
      <c r="H279" s="12">
        <f t="shared" si="32"/>
        <v>0.18315018315018314</v>
      </c>
      <c r="I279" s="12">
        <f t="shared" si="33"/>
        <v>5</v>
      </c>
      <c r="J279" s="12">
        <f t="shared" si="34"/>
        <v>5.183150183150183</v>
      </c>
      <c r="K279" s="16"/>
      <c r="L279" s="12">
        <f t="shared" si="29"/>
        <v>1415</v>
      </c>
      <c r="M279" s="12">
        <f>(($C279)*Einstellungen!$D$15)+((Einstellungen!$D$16*(ROUND(($A279/($C279)),0))^Einstellungen!$D$17)*($C279))</f>
        <v>1415</v>
      </c>
      <c r="N279" s="12">
        <f>(($C279+1)*Einstellungen!$D$15)+((Einstellungen!$D$16*(ROUND(($A279/($C279+1)),0))^Einstellungen!$D$17)*($C279+1))</f>
        <v>1470</v>
      </c>
      <c r="O279" s="12">
        <f>(($C279+2)*Einstellungen!$D$15)+((Einstellungen!$D$16*(ROUND(($A279/($C279+2)),0))^Einstellungen!$D$17)*($C279+2))</f>
        <v>1515</v>
      </c>
      <c r="P279" s="12">
        <f>(($C279+3)*Einstellungen!$D$15)+((Einstellungen!$D$16*(ROUND(($A279/($C279+3)),0))^Einstellungen!$D$17)*($C279+3))</f>
        <v>1560</v>
      </c>
      <c r="Q279" s="12">
        <f t="shared" si="30"/>
        <v>1415</v>
      </c>
    </row>
    <row r="280" spans="1:17" ht="12.75">
      <c r="A280" s="11">
        <v>274</v>
      </c>
      <c r="B280" s="11">
        <f>IF(A280/Einstellungen!D$14-INT(A280/Einstellungen!D$14)=0,"Grenze","")</f>
      </c>
      <c r="C280" s="11">
        <f>COUNTIF(B$6:B279,"Grenze")</f>
        <v>1</v>
      </c>
      <c r="D280" s="12">
        <f>(INT((A280-1)/Einstellungen!D$14)+1)*Einstellungen!D$15</f>
        <v>50</v>
      </c>
      <c r="E280" s="12">
        <f>(Einstellungen!D$16*(A280-INT(A280/Einstellungen!D$14)*Einstellungen!D$14)^Einstellungen!D$17)+(INT(A280/Einstellungen!D$14)*(Einstellungen!D$16*Einstellungen!D$14^Einstellungen!D$17))</f>
        <v>1370</v>
      </c>
      <c r="F280" s="12">
        <f t="shared" si="28"/>
        <v>1420</v>
      </c>
      <c r="G280" s="12">
        <f t="shared" si="31"/>
        <v>5</v>
      </c>
      <c r="H280" s="12">
        <f t="shared" si="32"/>
        <v>0.18248175182481752</v>
      </c>
      <c r="I280" s="12">
        <f t="shared" si="33"/>
        <v>5</v>
      </c>
      <c r="J280" s="12">
        <f t="shared" si="34"/>
        <v>5.182481751824818</v>
      </c>
      <c r="K280" s="16"/>
      <c r="L280" s="12">
        <f t="shared" si="29"/>
        <v>1420</v>
      </c>
      <c r="M280" s="12">
        <f>(($C280)*Einstellungen!$D$15)+((Einstellungen!$D$16*(ROUND(($A280/($C280)),0))^Einstellungen!$D$17)*($C280))</f>
        <v>1420</v>
      </c>
      <c r="N280" s="12">
        <f>(($C280+1)*Einstellungen!$D$15)+((Einstellungen!$D$16*(ROUND(($A280/($C280+1)),0))^Einstellungen!$D$17)*($C280+1))</f>
        <v>1470</v>
      </c>
      <c r="O280" s="12">
        <f>(($C280+2)*Einstellungen!$D$15)+((Einstellungen!$D$16*(ROUND(($A280/($C280+2)),0))^Einstellungen!$D$17)*($C280+2))</f>
        <v>1515</v>
      </c>
      <c r="P280" s="12">
        <f>(($C280+3)*Einstellungen!$D$15)+((Einstellungen!$D$16*(ROUND(($A280/($C280+3)),0))^Einstellungen!$D$17)*($C280+3))</f>
        <v>1580</v>
      </c>
      <c r="Q280" s="12">
        <f t="shared" si="30"/>
        <v>1420</v>
      </c>
    </row>
    <row r="281" spans="1:17" ht="12.75">
      <c r="A281" s="11">
        <v>275</v>
      </c>
      <c r="B281" s="11">
        <f>IF(A281/Einstellungen!D$14-INT(A281/Einstellungen!D$14)=0,"Grenze","")</f>
      </c>
      <c r="C281" s="11">
        <f>COUNTIF(B$6:B280,"Grenze")</f>
        <v>1</v>
      </c>
      <c r="D281" s="12">
        <f>(INT((A281-1)/Einstellungen!D$14)+1)*Einstellungen!D$15</f>
        <v>50</v>
      </c>
      <c r="E281" s="12">
        <f>(Einstellungen!D$16*(A281-INT(A281/Einstellungen!D$14)*Einstellungen!D$14)^Einstellungen!D$17)+(INT(A281/Einstellungen!D$14)*(Einstellungen!D$16*Einstellungen!D$14^Einstellungen!D$17))</f>
        <v>1375</v>
      </c>
      <c r="F281" s="12">
        <f t="shared" si="28"/>
        <v>1425</v>
      </c>
      <c r="G281" s="12">
        <f t="shared" si="31"/>
        <v>5</v>
      </c>
      <c r="H281" s="12">
        <f t="shared" si="32"/>
        <v>0.18181818181818182</v>
      </c>
      <c r="I281" s="12">
        <f t="shared" si="33"/>
        <v>5</v>
      </c>
      <c r="J281" s="12">
        <f t="shared" si="34"/>
        <v>5.181818181818182</v>
      </c>
      <c r="K281" s="16"/>
      <c r="L281" s="12">
        <f t="shared" si="29"/>
        <v>1425</v>
      </c>
      <c r="M281" s="12">
        <f>(($C281)*Einstellungen!$D$15)+((Einstellungen!$D$16*(ROUND(($A281/($C281)),0))^Einstellungen!$D$17)*($C281))</f>
        <v>1425</v>
      </c>
      <c r="N281" s="12">
        <f>(($C281+1)*Einstellungen!$D$15)+((Einstellungen!$D$16*(ROUND(($A281/($C281+1)),0))^Einstellungen!$D$17)*($C281+1))</f>
        <v>1480</v>
      </c>
      <c r="O281" s="12">
        <f>(($C281+2)*Einstellungen!$D$15)+((Einstellungen!$D$16*(ROUND(($A281/($C281+2)),0))^Einstellungen!$D$17)*($C281+2))</f>
        <v>1530</v>
      </c>
      <c r="P281" s="12">
        <f>(($C281+3)*Einstellungen!$D$15)+((Einstellungen!$D$16*(ROUND(($A281/($C281+3)),0))^Einstellungen!$D$17)*($C281+3))</f>
        <v>1580</v>
      </c>
      <c r="Q281" s="12">
        <f t="shared" si="30"/>
        <v>1425</v>
      </c>
    </row>
    <row r="282" spans="1:17" ht="12.75">
      <c r="A282" s="11">
        <v>276</v>
      </c>
      <c r="B282" s="11">
        <f>IF(A282/Einstellungen!D$14-INT(A282/Einstellungen!D$14)=0,"Grenze","")</f>
      </c>
      <c r="C282" s="11">
        <f>COUNTIF(B$6:B281,"Grenze")</f>
        <v>1</v>
      </c>
      <c r="D282" s="12">
        <f>(INT((A282-1)/Einstellungen!D$14)+1)*Einstellungen!D$15</f>
        <v>50</v>
      </c>
      <c r="E282" s="12">
        <f>(Einstellungen!D$16*(A282-INT(A282/Einstellungen!D$14)*Einstellungen!D$14)^Einstellungen!D$17)+(INT(A282/Einstellungen!D$14)*(Einstellungen!D$16*Einstellungen!D$14^Einstellungen!D$17))</f>
        <v>1380</v>
      </c>
      <c r="F282" s="12">
        <f t="shared" si="28"/>
        <v>1430</v>
      </c>
      <c r="G282" s="12">
        <f t="shared" si="31"/>
        <v>5</v>
      </c>
      <c r="H282" s="12">
        <f t="shared" si="32"/>
        <v>0.18115942028985507</v>
      </c>
      <c r="I282" s="12">
        <f t="shared" si="33"/>
        <v>5</v>
      </c>
      <c r="J282" s="12">
        <f t="shared" si="34"/>
        <v>5.181159420289855</v>
      </c>
      <c r="K282" s="16"/>
      <c r="L282" s="12">
        <f t="shared" si="29"/>
        <v>1430</v>
      </c>
      <c r="M282" s="12">
        <f>(($C282)*Einstellungen!$D$15)+((Einstellungen!$D$16*(ROUND(($A282/($C282)),0))^Einstellungen!$D$17)*($C282))</f>
        <v>1430</v>
      </c>
      <c r="N282" s="12">
        <f>(($C282+1)*Einstellungen!$D$15)+((Einstellungen!$D$16*(ROUND(($A282/($C282+1)),0))^Einstellungen!$D$17)*($C282+1))</f>
        <v>1480</v>
      </c>
      <c r="O282" s="12">
        <f>(($C282+2)*Einstellungen!$D$15)+((Einstellungen!$D$16*(ROUND(($A282/($C282+2)),0))^Einstellungen!$D$17)*($C282+2))</f>
        <v>1530</v>
      </c>
      <c r="P282" s="12">
        <f>(($C282+3)*Einstellungen!$D$15)+((Einstellungen!$D$16*(ROUND(($A282/($C282+3)),0))^Einstellungen!$D$17)*($C282+3))</f>
        <v>1580</v>
      </c>
      <c r="Q282" s="12">
        <f t="shared" si="30"/>
        <v>1430</v>
      </c>
    </row>
    <row r="283" spans="1:17" ht="12.75">
      <c r="A283" s="11">
        <v>277</v>
      </c>
      <c r="B283" s="11">
        <f>IF(A283/Einstellungen!D$14-INT(A283/Einstellungen!D$14)=0,"Grenze","")</f>
      </c>
      <c r="C283" s="11">
        <f>COUNTIF(B$6:B282,"Grenze")</f>
        <v>1</v>
      </c>
      <c r="D283" s="12">
        <f>(INT((A283-1)/Einstellungen!D$14)+1)*Einstellungen!D$15</f>
        <v>50</v>
      </c>
      <c r="E283" s="12">
        <f>(Einstellungen!D$16*(A283-INT(A283/Einstellungen!D$14)*Einstellungen!D$14)^Einstellungen!D$17)+(INT(A283/Einstellungen!D$14)*(Einstellungen!D$16*Einstellungen!D$14^Einstellungen!D$17))</f>
        <v>1385</v>
      </c>
      <c r="F283" s="12">
        <f t="shared" si="28"/>
        <v>1435</v>
      </c>
      <c r="G283" s="12">
        <f t="shared" si="31"/>
        <v>5</v>
      </c>
      <c r="H283" s="12">
        <f t="shared" si="32"/>
        <v>0.18050541516245489</v>
      </c>
      <c r="I283" s="12">
        <f t="shared" si="33"/>
        <v>5</v>
      </c>
      <c r="J283" s="12">
        <f t="shared" si="34"/>
        <v>5.180505415162455</v>
      </c>
      <c r="K283" s="16"/>
      <c r="L283" s="12">
        <f t="shared" si="29"/>
        <v>1435</v>
      </c>
      <c r="M283" s="12">
        <f>(($C283)*Einstellungen!$D$15)+((Einstellungen!$D$16*(ROUND(($A283/($C283)),0))^Einstellungen!$D$17)*($C283))</f>
        <v>1435</v>
      </c>
      <c r="N283" s="12">
        <f>(($C283+1)*Einstellungen!$D$15)+((Einstellungen!$D$16*(ROUND(($A283/($C283+1)),0))^Einstellungen!$D$17)*($C283+1))</f>
        <v>1490</v>
      </c>
      <c r="O283" s="12">
        <f>(($C283+2)*Einstellungen!$D$15)+((Einstellungen!$D$16*(ROUND(($A283/($C283+2)),0))^Einstellungen!$D$17)*($C283+2))</f>
        <v>1530</v>
      </c>
      <c r="P283" s="12">
        <f>(($C283+3)*Einstellungen!$D$15)+((Einstellungen!$D$16*(ROUND(($A283/($C283+3)),0))^Einstellungen!$D$17)*($C283+3))</f>
        <v>1580</v>
      </c>
      <c r="Q283" s="12">
        <f t="shared" si="30"/>
        <v>1435</v>
      </c>
    </row>
    <row r="284" spans="1:17" ht="12.75">
      <c r="A284" s="11">
        <v>278</v>
      </c>
      <c r="B284" s="11">
        <f>IF(A284/Einstellungen!D$14-INT(A284/Einstellungen!D$14)=0,"Grenze","")</f>
      </c>
      <c r="C284" s="11">
        <f>COUNTIF(B$6:B283,"Grenze")</f>
        <v>1</v>
      </c>
      <c r="D284" s="12">
        <f>(INT((A284-1)/Einstellungen!D$14)+1)*Einstellungen!D$15</f>
        <v>50</v>
      </c>
      <c r="E284" s="12">
        <f>(Einstellungen!D$16*(A284-INT(A284/Einstellungen!D$14)*Einstellungen!D$14)^Einstellungen!D$17)+(INT(A284/Einstellungen!D$14)*(Einstellungen!D$16*Einstellungen!D$14^Einstellungen!D$17))</f>
        <v>1390</v>
      </c>
      <c r="F284" s="12">
        <f t="shared" si="28"/>
        <v>1440</v>
      </c>
      <c r="G284" s="12">
        <f t="shared" si="31"/>
        <v>5</v>
      </c>
      <c r="H284" s="12">
        <f t="shared" si="32"/>
        <v>0.17985611510791366</v>
      </c>
      <c r="I284" s="12">
        <f t="shared" si="33"/>
        <v>5</v>
      </c>
      <c r="J284" s="12">
        <f t="shared" si="34"/>
        <v>5.179856115107913</v>
      </c>
      <c r="K284" s="16"/>
      <c r="L284" s="12">
        <f t="shared" si="29"/>
        <v>1440</v>
      </c>
      <c r="M284" s="12">
        <f>(($C284)*Einstellungen!$D$15)+((Einstellungen!$D$16*(ROUND(($A284/($C284)),0))^Einstellungen!$D$17)*($C284))</f>
        <v>1440</v>
      </c>
      <c r="N284" s="12">
        <f>(($C284+1)*Einstellungen!$D$15)+((Einstellungen!$D$16*(ROUND(($A284/($C284+1)),0))^Einstellungen!$D$17)*($C284+1))</f>
        <v>1490</v>
      </c>
      <c r="O284" s="12">
        <f>(($C284+2)*Einstellungen!$D$15)+((Einstellungen!$D$16*(ROUND(($A284/($C284+2)),0))^Einstellungen!$D$17)*($C284+2))</f>
        <v>1545</v>
      </c>
      <c r="P284" s="12">
        <f>(($C284+3)*Einstellungen!$D$15)+((Einstellungen!$D$16*(ROUND(($A284/($C284+3)),0))^Einstellungen!$D$17)*($C284+3))</f>
        <v>1600</v>
      </c>
      <c r="Q284" s="12">
        <f t="shared" si="30"/>
        <v>1440</v>
      </c>
    </row>
    <row r="285" spans="1:17" ht="12.75">
      <c r="A285" s="11">
        <v>279</v>
      </c>
      <c r="B285" s="11">
        <f>IF(A285/Einstellungen!D$14-INT(A285/Einstellungen!D$14)=0,"Grenze","")</f>
      </c>
      <c r="C285" s="11">
        <f>COUNTIF(B$6:B284,"Grenze")</f>
        <v>1</v>
      </c>
      <c r="D285" s="12">
        <f>(INT((A285-1)/Einstellungen!D$14)+1)*Einstellungen!D$15</f>
        <v>50</v>
      </c>
      <c r="E285" s="12">
        <f>(Einstellungen!D$16*(A285-INT(A285/Einstellungen!D$14)*Einstellungen!D$14)^Einstellungen!D$17)+(INT(A285/Einstellungen!D$14)*(Einstellungen!D$16*Einstellungen!D$14^Einstellungen!D$17))</f>
        <v>1395</v>
      </c>
      <c r="F285" s="12">
        <f t="shared" si="28"/>
        <v>1445</v>
      </c>
      <c r="G285" s="12">
        <f t="shared" si="31"/>
        <v>5</v>
      </c>
      <c r="H285" s="12">
        <f t="shared" si="32"/>
        <v>0.17921146953405018</v>
      </c>
      <c r="I285" s="12">
        <f t="shared" si="33"/>
        <v>5</v>
      </c>
      <c r="J285" s="12">
        <f t="shared" si="34"/>
        <v>5.17921146953405</v>
      </c>
      <c r="K285" s="16"/>
      <c r="L285" s="12">
        <f t="shared" si="29"/>
        <v>1445</v>
      </c>
      <c r="M285" s="12">
        <f>(($C285)*Einstellungen!$D$15)+((Einstellungen!$D$16*(ROUND(($A285/($C285)),0))^Einstellungen!$D$17)*($C285))</f>
        <v>1445</v>
      </c>
      <c r="N285" s="12">
        <f>(($C285+1)*Einstellungen!$D$15)+((Einstellungen!$D$16*(ROUND(($A285/($C285+1)),0))^Einstellungen!$D$17)*($C285+1))</f>
        <v>1500</v>
      </c>
      <c r="O285" s="12">
        <f>(($C285+2)*Einstellungen!$D$15)+((Einstellungen!$D$16*(ROUND(($A285/($C285+2)),0))^Einstellungen!$D$17)*($C285+2))</f>
        <v>1545</v>
      </c>
      <c r="P285" s="12">
        <f>(($C285+3)*Einstellungen!$D$15)+((Einstellungen!$D$16*(ROUND(($A285/($C285+3)),0))^Einstellungen!$D$17)*($C285+3))</f>
        <v>1600</v>
      </c>
      <c r="Q285" s="12">
        <f t="shared" si="30"/>
        <v>1445</v>
      </c>
    </row>
    <row r="286" spans="1:17" ht="12.75">
      <c r="A286" s="11">
        <v>280</v>
      </c>
      <c r="B286" s="11">
        <f>IF(A286/Einstellungen!D$14-INT(A286/Einstellungen!D$14)=0,"Grenze","")</f>
      </c>
      <c r="C286" s="11">
        <f>COUNTIF(B$6:B285,"Grenze")</f>
        <v>1</v>
      </c>
      <c r="D286" s="12">
        <f>(INT((A286-1)/Einstellungen!D$14)+1)*Einstellungen!D$15</f>
        <v>50</v>
      </c>
      <c r="E286" s="12">
        <f>(Einstellungen!D$16*(A286-INT(A286/Einstellungen!D$14)*Einstellungen!D$14)^Einstellungen!D$17)+(INT(A286/Einstellungen!D$14)*(Einstellungen!D$16*Einstellungen!D$14^Einstellungen!D$17))</f>
        <v>1400</v>
      </c>
      <c r="F286" s="12">
        <f t="shared" si="28"/>
        <v>1450</v>
      </c>
      <c r="G286" s="12">
        <f t="shared" si="31"/>
        <v>5</v>
      </c>
      <c r="H286" s="12">
        <f t="shared" si="32"/>
        <v>0.17857142857142858</v>
      </c>
      <c r="I286" s="12">
        <f t="shared" si="33"/>
        <v>5</v>
      </c>
      <c r="J286" s="12">
        <f t="shared" si="34"/>
        <v>5.178571428571429</v>
      </c>
      <c r="K286" s="16"/>
      <c r="L286" s="12">
        <f t="shared" si="29"/>
        <v>1450</v>
      </c>
      <c r="M286" s="12">
        <f>(($C286)*Einstellungen!$D$15)+((Einstellungen!$D$16*(ROUND(($A286/($C286)),0))^Einstellungen!$D$17)*($C286))</f>
        <v>1450</v>
      </c>
      <c r="N286" s="12">
        <f>(($C286+1)*Einstellungen!$D$15)+((Einstellungen!$D$16*(ROUND(($A286/($C286+1)),0))^Einstellungen!$D$17)*($C286+1))</f>
        <v>1500</v>
      </c>
      <c r="O286" s="12">
        <f>(($C286+2)*Einstellungen!$D$15)+((Einstellungen!$D$16*(ROUND(($A286/($C286+2)),0))^Einstellungen!$D$17)*($C286+2))</f>
        <v>1545</v>
      </c>
      <c r="P286" s="12">
        <f>(($C286+3)*Einstellungen!$D$15)+((Einstellungen!$D$16*(ROUND(($A286/($C286+3)),0))^Einstellungen!$D$17)*($C286+3))</f>
        <v>1600</v>
      </c>
      <c r="Q286" s="12">
        <f t="shared" si="30"/>
        <v>1450</v>
      </c>
    </row>
    <row r="287" spans="1:17" ht="12.75">
      <c r="A287" s="11">
        <v>281</v>
      </c>
      <c r="B287" s="11">
        <f>IF(A287/Einstellungen!D$14-INT(A287/Einstellungen!D$14)=0,"Grenze","")</f>
      </c>
      <c r="C287" s="11">
        <f>COUNTIF(B$6:B286,"Grenze")</f>
        <v>1</v>
      </c>
      <c r="D287" s="12">
        <f>(INT((A287-1)/Einstellungen!D$14)+1)*Einstellungen!D$15</f>
        <v>50</v>
      </c>
      <c r="E287" s="12">
        <f>(Einstellungen!D$16*(A287-INT(A287/Einstellungen!D$14)*Einstellungen!D$14)^Einstellungen!D$17)+(INT(A287/Einstellungen!D$14)*(Einstellungen!D$16*Einstellungen!D$14^Einstellungen!D$17))</f>
        <v>1405</v>
      </c>
      <c r="F287" s="12">
        <f t="shared" si="28"/>
        <v>1455</v>
      </c>
      <c r="G287" s="12">
        <f t="shared" si="31"/>
        <v>5</v>
      </c>
      <c r="H287" s="12">
        <f t="shared" si="32"/>
        <v>0.17793594306049823</v>
      </c>
      <c r="I287" s="12">
        <f t="shared" si="33"/>
        <v>5</v>
      </c>
      <c r="J287" s="12">
        <f t="shared" si="34"/>
        <v>5.177935943060498</v>
      </c>
      <c r="K287" s="16"/>
      <c r="L287" s="12">
        <f t="shared" si="29"/>
        <v>1455</v>
      </c>
      <c r="M287" s="12">
        <f>(($C287)*Einstellungen!$D$15)+((Einstellungen!$D$16*(ROUND(($A287/($C287)),0))^Einstellungen!$D$17)*($C287))</f>
        <v>1455</v>
      </c>
      <c r="N287" s="12">
        <f>(($C287+1)*Einstellungen!$D$15)+((Einstellungen!$D$16*(ROUND(($A287/($C287+1)),0))^Einstellungen!$D$17)*($C287+1))</f>
        <v>1510</v>
      </c>
      <c r="O287" s="12">
        <f>(($C287+2)*Einstellungen!$D$15)+((Einstellungen!$D$16*(ROUND(($A287/($C287+2)),0))^Einstellungen!$D$17)*($C287+2))</f>
        <v>1560</v>
      </c>
      <c r="P287" s="12">
        <f>(($C287+3)*Einstellungen!$D$15)+((Einstellungen!$D$16*(ROUND(($A287/($C287+3)),0))^Einstellungen!$D$17)*($C287+3))</f>
        <v>1600</v>
      </c>
      <c r="Q287" s="12">
        <f t="shared" si="30"/>
        <v>1455</v>
      </c>
    </row>
    <row r="288" spans="1:17" ht="12.75">
      <c r="A288" s="11">
        <v>282</v>
      </c>
      <c r="B288" s="11">
        <f>IF(A288/Einstellungen!D$14-INT(A288/Einstellungen!D$14)=0,"Grenze","")</f>
      </c>
      <c r="C288" s="11">
        <f>COUNTIF(B$6:B287,"Grenze")</f>
        <v>1</v>
      </c>
      <c r="D288" s="12">
        <f>(INT((A288-1)/Einstellungen!D$14)+1)*Einstellungen!D$15</f>
        <v>50</v>
      </c>
      <c r="E288" s="12">
        <f>(Einstellungen!D$16*(A288-INT(A288/Einstellungen!D$14)*Einstellungen!D$14)^Einstellungen!D$17)+(INT(A288/Einstellungen!D$14)*(Einstellungen!D$16*Einstellungen!D$14^Einstellungen!D$17))</f>
        <v>1410</v>
      </c>
      <c r="F288" s="12">
        <f t="shared" si="28"/>
        <v>1460</v>
      </c>
      <c r="G288" s="12">
        <f t="shared" si="31"/>
        <v>5</v>
      </c>
      <c r="H288" s="12">
        <f t="shared" si="32"/>
        <v>0.1773049645390071</v>
      </c>
      <c r="I288" s="12">
        <f t="shared" si="33"/>
        <v>5</v>
      </c>
      <c r="J288" s="12">
        <f t="shared" si="34"/>
        <v>5.177304964539007</v>
      </c>
      <c r="K288" s="16"/>
      <c r="L288" s="12">
        <f t="shared" si="29"/>
        <v>1460</v>
      </c>
      <c r="M288" s="12">
        <f>(($C288)*Einstellungen!$D$15)+((Einstellungen!$D$16*(ROUND(($A288/($C288)),0))^Einstellungen!$D$17)*($C288))</f>
        <v>1460</v>
      </c>
      <c r="N288" s="12">
        <f>(($C288+1)*Einstellungen!$D$15)+((Einstellungen!$D$16*(ROUND(($A288/($C288+1)),0))^Einstellungen!$D$17)*($C288+1))</f>
        <v>1510</v>
      </c>
      <c r="O288" s="12">
        <f>(($C288+2)*Einstellungen!$D$15)+((Einstellungen!$D$16*(ROUND(($A288/($C288+2)),0))^Einstellungen!$D$17)*($C288+2))</f>
        <v>1560</v>
      </c>
      <c r="P288" s="12">
        <f>(($C288+3)*Einstellungen!$D$15)+((Einstellungen!$D$16*(ROUND(($A288/($C288+3)),0))^Einstellungen!$D$17)*($C288+3))</f>
        <v>1620</v>
      </c>
      <c r="Q288" s="12">
        <f t="shared" si="30"/>
        <v>1460</v>
      </c>
    </row>
    <row r="289" spans="1:17" ht="12.75">
      <c r="A289" s="11">
        <v>283</v>
      </c>
      <c r="B289" s="11">
        <f>IF(A289/Einstellungen!D$14-INT(A289/Einstellungen!D$14)=0,"Grenze","")</f>
      </c>
      <c r="C289" s="11">
        <f>COUNTIF(B$6:B288,"Grenze")</f>
        <v>1</v>
      </c>
      <c r="D289" s="12">
        <f>(INT((A289-1)/Einstellungen!D$14)+1)*Einstellungen!D$15</f>
        <v>50</v>
      </c>
      <c r="E289" s="12">
        <f>(Einstellungen!D$16*(A289-INT(A289/Einstellungen!D$14)*Einstellungen!D$14)^Einstellungen!D$17)+(INT(A289/Einstellungen!D$14)*(Einstellungen!D$16*Einstellungen!D$14^Einstellungen!D$17))</f>
        <v>1415</v>
      </c>
      <c r="F289" s="12">
        <f t="shared" si="28"/>
        <v>1465</v>
      </c>
      <c r="G289" s="12">
        <f t="shared" si="31"/>
        <v>5</v>
      </c>
      <c r="H289" s="12">
        <f t="shared" si="32"/>
        <v>0.17667844522968199</v>
      </c>
      <c r="I289" s="12">
        <f t="shared" si="33"/>
        <v>5</v>
      </c>
      <c r="J289" s="12">
        <f t="shared" si="34"/>
        <v>5.176678445229682</v>
      </c>
      <c r="K289" s="16"/>
      <c r="L289" s="12">
        <f t="shared" si="29"/>
        <v>1465</v>
      </c>
      <c r="M289" s="12">
        <f>(($C289)*Einstellungen!$D$15)+((Einstellungen!$D$16*(ROUND(($A289/($C289)),0))^Einstellungen!$D$17)*($C289))</f>
        <v>1465</v>
      </c>
      <c r="N289" s="12">
        <f>(($C289+1)*Einstellungen!$D$15)+((Einstellungen!$D$16*(ROUND(($A289/($C289+1)),0))^Einstellungen!$D$17)*($C289+1))</f>
        <v>1520</v>
      </c>
      <c r="O289" s="12">
        <f>(($C289+2)*Einstellungen!$D$15)+((Einstellungen!$D$16*(ROUND(($A289/($C289+2)),0))^Einstellungen!$D$17)*($C289+2))</f>
        <v>1560</v>
      </c>
      <c r="P289" s="12">
        <f>(($C289+3)*Einstellungen!$D$15)+((Einstellungen!$D$16*(ROUND(($A289/($C289+3)),0))^Einstellungen!$D$17)*($C289+3))</f>
        <v>1620</v>
      </c>
      <c r="Q289" s="12">
        <f t="shared" si="30"/>
        <v>1465</v>
      </c>
    </row>
    <row r="290" spans="1:17" ht="12.75">
      <c r="A290" s="11">
        <v>284</v>
      </c>
      <c r="B290" s="11">
        <f>IF(A290/Einstellungen!D$14-INT(A290/Einstellungen!D$14)=0,"Grenze","")</f>
      </c>
      <c r="C290" s="11">
        <f>COUNTIF(B$6:B289,"Grenze")</f>
        <v>1</v>
      </c>
      <c r="D290" s="12">
        <f>(INT((A290-1)/Einstellungen!D$14)+1)*Einstellungen!D$15</f>
        <v>50</v>
      </c>
      <c r="E290" s="12">
        <f>(Einstellungen!D$16*(A290-INT(A290/Einstellungen!D$14)*Einstellungen!D$14)^Einstellungen!D$17)+(INT(A290/Einstellungen!D$14)*(Einstellungen!D$16*Einstellungen!D$14^Einstellungen!D$17))</f>
        <v>1420</v>
      </c>
      <c r="F290" s="12">
        <f t="shared" si="28"/>
        <v>1470</v>
      </c>
      <c r="G290" s="12">
        <f t="shared" si="31"/>
        <v>5</v>
      </c>
      <c r="H290" s="12">
        <f t="shared" si="32"/>
        <v>0.176056338028169</v>
      </c>
      <c r="I290" s="12">
        <f t="shared" si="33"/>
        <v>5</v>
      </c>
      <c r="J290" s="12">
        <f t="shared" si="34"/>
        <v>5.176056338028169</v>
      </c>
      <c r="K290" s="16"/>
      <c r="L290" s="12">
        <f t="shared" si="29"/>
        <v>1470</v>
      </c>
      <c r="M290" s="12">
        <f>(($C290)*Einstellungen!$D$15)+((Einstellungen!$D$16*(ROUND(($A290/($C290)),0))^Einstellungen!$D$17)*($C290))</f>
        <v>1470</v>
      </c>
      <c r="N290" s="12">
        <f>(($C290+1)*Einstellungen!$D$15)+((Einstellungen!$D$16*(ROUND(($A290/($C290+1)),0))^Einstellungen!$D$17)*($C290+1))</f>
        <v>1520</v>
      </c>
      <c r="O290" s="12">
        <f>(($C290+2)*Einstellungen!$D$15)+((Einstellungen!$D$16*(ROUND(($A290/($C290+2)),0))^Einstellungen!$D$17)*($C290+2))</f>
        <v>1575</v>
      </c>
      <c r="P290" s="12">
        <f>(($C290+3)*Einstellungen!$D$15)+((Einstellungen!$D$16*(ROUND(($A290/($C290+3)),0))^Einstellungen!$D$17)*($C290+3))</f>
        <v>1620</v>
      </c>
      <c r="Q290" s="12">
        <f t="shared" si="30"/>
        <v>1470</v>
      </c>
    </row>
    <row r="291" spans="1:17" ht="12.75">
      <c r="A291" s="11">
        <v>285</v>
      </c>
      <c r="B291" s="11">
        <f>IF(A291/Einstellungen!D$14-INT(A291/Einstellungen!D$14)=0,"Grenze","")</f>
      </c>
      <c r="C291" s="11">
        <f>COUNTIF(B$6:B290,"Grenze")</f>
        <v>1</v>
      </c>
      <c r="D291" s="12">
        <f>(INT((A291-1)/Einstellungen!D$14)+1)*Einstellungen!D$15</f>
        <v>50</v>
      </c>
      <c r="E291" s="12">
        <f>(Einstellungen!D$16*(A291-INT(A291/Einstellungen!D$14)*Einstellungen!D$14)^Einstellungen!D$17)+(INT(A291/Einstellungen!D$14)*(Einstellungen!D$16*Einstellungen!D$14^Einstellungen!D$17))</f>
        <v>1425</v>
      </c>
      <c r="F291" s="12">
        <f t="shared" si="28"/>
        <v>1475</v>
      </c>
      <c r="G291" s="12">
        <f t="shared" si="31"/>
        <v>5</v>
      </c>
      <c r="H291" s="12">
        <f t="shared" si="32"/>
        <v>0.17543859649122806</v>
      </c>
      <c r="I291" s="12">
        <f t="shared" si="33"/>
        <v>5</v>
      </c>
      <c r="J291" s="12">
        <f t="shared" si="34"/>
        <v>5.175438596491228</v>
      </c>
      <c r="K291" s="16"/>
      <c r="L291" s="12">
        <f t="shared" si="29"/>
        <v>1475</v>
      </c>
      <c r="M291" s="12">
        <f>(($C291)*Einstellungen!$D$15)+((Einstellungen!$D$16*(ROUND(($A291/($C291)),0))^Einstellungen!$D$17)*($C291))</f>
        <v>1475</v>
      </c>
      <c r="N291" s="12">
        <f>(($C291+1)*Einstellungen!$D$15)+((Einstellungen!$D$16*(ROUND(($A291/($C291+1)),0))^Einstellungen!$D$17)*($C291+1))</f>
        <v>1530</v>
      </c>
      <c r="O291" s="12">
        <f>(($C291+2)*Einstellungen!$D$15)+((Einstellungen!$D$16*(ROUND(($A291/($C291+2)),0))^Einstellungen!$D$17)*($C291+2))</f>
        <v>1575</v>
      </c>
      <c r="P291" s="12">
        <f>(($C291+3)*Einstellungen!$D$15)+((Einstellungen!$D$16*(ROUND(($A291/($C291+3)),0))^Einstellungen!$D$17)*($C291+3))</f>
        <v>1620</v>
      </c>
      <c r="Q291" s="12">
        <f t="shared" si="30"/>
        <v>1475</v>
      </c>
    </row>
    <row r="292" spans="1:17" ht="12.75">
      <c r="A292" s="11">
        <v>286</v>
      </c>
      <c r="B292" s="11">
        <f>IF(A292/Einstellungen!D$14-INT(A292/Einstellungen!D$14)=0,"Grenze","")</f>
      </c>
      <c r="C292" s="11">
        <f>COUNTIF(B$6:B291,"Grenze")</f>
        <v>1</v>
      </c>
      <c r="D292" s="12">
        <f>(INT((A292-1)/Einstellungen!D$14)+1)*Einstellungen!D$15</f>
        <v>50</v>
      </c>
      <c r="E292" s="12">
        <f>(Einstellungen!D$16*(A292-INT(A292/Einstellungen!D$14)*Einstellungen!D$14)^Einstellungen!D$17)+(INT(A292/Einstellungen!D$14)*(Einstellungen!D$16*Einstellungen!D$14^Einstellungen!D$17))</f>
        <v>1430</v>
      </c>
      <c r="F292" s="12">
        <f t="shared" si="28"/>
        <v>1480</v>
      </c>
      <c r="G292" s="12">
        <f t="shared" si="31"/>
        <v>5</v>
      </c>
      <c r="H292" s="12">
        <f t="shared" si="32"/>
        <v>0.17482517482517482</v>
      </c>
      <c r="I292" s="12">
        <f t="shared" si="33"/>
        <v>5</v>
      </c>
      <c r="J292" s="12">
        <f t="shared" si="34"/>
        <v>5.174825174825175</v>
      </c>
      <c r="K292" s="16"/>
      <c r="L292" s="12">
        <f t="shared" si="29"/>
        <v>1480</v>
      </c>
      <c r="M292" s="12">
        <f>(($C292)*Einstellungen!$D$15)+((Einstellungen!$D$16*(ROUND(($A292/($C292)),0))^Einstellungen!$D$17)*($C292))</f>
        <v>1480</v>
      </c>
      <c r="N292" s="12">
        <f>(($C292+1)*Einstellungen!$D$15)+((Einstellungen!$D$16*(ROUND(($A292/($C292+1)),0))^Einstellungen!$D$17)*($C292+1))</f>
        <v>1530</v>
      </c>
      <c r="O292" s="12">
        <f>(($C292+2)*Einstellungen!$D$15)+((Einstellungen!$D$16*(ROUND(($A292/($C292+2)),0))^Einstellungen!$D$17)*($C292+2))</f>
        <v>1575</v>
      </c>
      <c r="P292" s="12">
        <f>(($C292+3)*Einstellungen!$D$15)+((Einstellungen!$D$16*(ROUND(($A292/($C292+3)),0))^Einstellungen!$D$17)*($C292+3))</f>
        <v>1640</v>
      </c>
      <c r="Q292" s="12">
        <f t="shared" si="30"/>
        <v>1480</v>
      </c>
    </row>
    <row r="293" spans="1:17" ht="12.75">
      <c r="A293" s="11">
        <v>287</v>
      </c>
      <c r="B293" s="11">
        <f>IF(A293/Einstellungen!D$14-INT(A293/Einstellungen!D$14)=0,"Grenze","")</f>
      </c>
      <c r="C293" s="11">
        <f>COUNTIF(B$6:B292,"Grenze")</f>
        <v>1</v>
      </c>
      <c r="D293" s="12">
        <f>(INT((A293-1)/Einstellungen!D$14)+1)*Einstellungen!D$15</f>
        <v>50</v>
      </c>
      <c r="E293" s="12">
        <f>(Einstellungen!D$16*(A293-INT(A293/Einstellungen!D$14)*Einstellungen!D$14)^Einstellungen!D$17)+(INT(A293/Einstellungen!D$14)*(Einstellungen!D$16*Einstellungen!D$14^Einstellungen!D$17))</f>
        <v>1435</v>
      </c>
      <c r="F293" s="12">
        <f t="shared" si="28"/>
        <v>1485</v>
      </c>
      <c r="G293" s="12">
        <f t="shared" si="31"/>
        <v>5</v>
      </c>
      <c r="H293" s="12">
        <f t="shared" si="32"/>
        <v>0.17421602787456447</v>
      </c>
      <c r="I293" s="12">
        <f t="shared" si="33"/>
        <v>5</v>
      </c>
      <c r="J293" s="12">
        <f t="shared" si="34"/>
        <v>5.174216027874564</v>
      </c>
      <c r="K293" s="16"/>
      <c r="L293" s="12">
        <f t="shared" si="29"/>
        <v>1485</v>
      </c>
      <c r="M293" s="12">
        <f>(($C293)*Einstellungen!$D$15)+((Einstellungen!$D$16*(ROUND(($A293/($C293)),0))^Einstellungen!$D$17)*($C293))</f>
        <v>1485</v>
      </c>
      <c r="N293" s="12">
        <f>(($C293+1)*Einstellungen!$D$15)+((Einstellungen!$D$16*(ROUND(($A293/($C293+1)),0))^Einstellungen!$D$17)*($C293+1))</f>
        <v>1540</v>
      </c>
      <c r="O293" s="12">
        <f>(($C293+2)*Einstellungen!$D$15)+((Einstellungen!$D$16*(ROUND(($A293/($C293+2)),0))^Einstellungen!$D$17)*($C293+2))</f>
        <v>1590</v>
      </c>
      <c r="P293" s="12">
        <f>(($C293+3)*Einstellungen!$D$15)+((Einstellungen!$D$16*(ROUND(($A293/($C293+3)),0))^Einstellungen!$D$17)*($C293+3))</f>
        <v>1640</v>
      </c>
      <c r="Q293" s="12">
        <f t="shared" si="30"/>
        <v>1485</v>
      </c>
    </row>
    <row r="294" spans="1:17" ht="12.75">
      <c r="A294" s="11">
        <v>288</v>
      </c>
      <c r="B294" s="11">
        <f>IF(A294/Einstellungen!D$14-INT(A294/Einstellungen!D$14)=0,"Grenze","")</f>
      </c>
      <c r="C294" s="11">
        <f>COUNTIF(B$6:B293,"Grenze")</f>
        <v>1</v>
      </c>
      <c r="D294" s="12">
        <f>(INT((A294-1)/Einstellungen!D$14)+1)*Einstellungen!D$15</f>
        <v>50</v>
      </c>
      <c r="E294" s="12">
        <f>(Einstellungen!D$16*(A294-INT(A294/Einstellungen!D$14)*Einstellungen!D$14)^Einstellungen!D$17)+(INT(A294/Einstellungen!D$14)*(Einstellungen!D$16*Einstellungen!D$14^Einstellungen!D$17))</f>
        <v>1440</v>
      </c>
      <c r="F294" s="12">
        <f t="shared" si="28"/>
        <v>1490</v>
      </c>
      <c r="G294" s="12">
        <f t="shared" si="31"/>
        <v>5</v>
      </c>
      <c r="H294" s="12">
        <f t="shared" si="32"/>
        <v>0.1736111111111111</v>
      </c>
      <c r="I294" s="12">
        <f t="shared" si="33"/>
        <v>5</v>
      </c>
      <c r="J294" s="12">
        <f t="shared" si="34"/>
        <v>5.173611111111111</v>
      </c>
      <c r="K294" s="16"/>
      <c r="L294" s="12">
        <f t="shared" si="29"/>
        <v>1490</v>
      </c>
      <c r="M294" s="12">
        <f>(($C294)*Einstellungen!$D$15)+((Einstellungen!$D$16*(ROUND(($A294/($C294)),0))^Einstellungen!$D$17)*($C294))</f>
        <v>1490</v>
      </c>
      <c r="N294" s="12">
        <f>(($C294+1)*Einstellungen!$D$15)+((Einstellungen!$D$16*(ROUND(($A294/($C294+1)),0))^Einstellungen!$D$17)*($C294+1))</f>
        <v>1540</v>
      </c>
      <c r="O294" s="12">
        <f>(($C294+2)*Einstellungen!$D$15)+((Einstellungen!$D$16*(ROUND(($A294/($C294+2)),0))^Einstellungen!$D$17)*($C294+2))</f>
        <v>1590</v>
      </c>
      <c r="P294" s="12">
        <f>(($C294+3)*Einstellungen!$D$15)+((Einstellungen!$D$16*(ROUND(($A294/($C294+3)),0))^Einstellungen!$D$17)*($C294+3))</f>
        <v>1640</v>
      </c>
      <c r="Q294" s="12">
        <f t="shared" si="30"/>
        <v>1490</v>
      </c>
    </row>
    <row r="295" spans="1:17" ht="12.75">
      <c r="A295" s="11">
        <v>289</v>
      </c>
      <c r="B295" s="11">
        <f>IF(A295/Einstellungen!D$14-INT(A295/Einstellungen!D$14)=0,"Grenze","")</f>
      </c>
      <c r="C295" s="11">
        <f>COUNTIF(B$6:B294,"Grenze")</f>
        <v>1</v>
      </c>
      <c r="D295" s="12">
        <f>(INT((A295-1)/Einstellungen!D$14)+1)*Einstellungen!D$15</f>
        <v>50</v>
      </c>
      <c r="E295" s="12">
        <f>(Einstellungen!D$16*(A295-INT(A295/Einstellungen!D$14)*Einstellungen!D$14)^Einstellungen!D$17)+(INT(A295/Einstellungen!D$14)*(Einstellungen!D$16*Einstellungen!D$14^Einstellungen!D$17))</f>
        <v>1445</v>
      </c>
      <c r="F295" s="12">
        <f t="shared" si="28"/>
        <v>1495</v>
      </c>
      <c r="G295" s="12">
        <f t="shared" si="31"/>
        <v>5</v>
      </c>
      <c r="H295" s="12">
        <f t="shared" si="32"/>
        <v>0.17301038062283736</v>
      </c>
      <c r="I295" s="12">
        <f t="shared" si="33"/>
        <v>5</v>
      </c>
      <c r="J295" s="12">
        <f t="shared" si="34"/>
        <v>5.173010380622838</v>
      </c>
      <c r="K295" s="16"/>
      <c r="L295" s="12">
        <f t="shared" si="29"/>
        <v>1495</v>
      </c>
      <c r="M295" s="12">
        <f>(($C295)*Einstellungen!$D$15)+((Einstellungen!$D$16*(ROUND(($A295/($C295)),0))^Einstellungen!$D$17)*($C295))</f>
        <v>1495</v>
      </c>
      <c r="N295" s="12">
        <f>(($C295+1)*Einstellungen!$D$15)+((Einstellungen!$D$16*(ROUND(($A295/($C295+1)),0))^Einstellungen!$D$17)*($C295+1))</f>
        <v>1550</v>
      </c>
      <c r="O295" s="12">
        <f>(($C295+2)*Einstellungen!$D$15)+((Einstellungen!$D$16*(ROUND(($A295/($C295+2)),0))^Einstellungen!$D$17)*($C295+2))</f>
        <v>1590</v>
      </c>
      <c r="P295" s="12">
        <f>(($C295+3)*Einstellungen!$D$15)+((Einstellungen!$D$16*(ROUND(($A295/($C295+3)),0))^Einstellungen!$D$17)*($C295+3))</f>
        <v>1640</v>
      </c>
      <c r="Q295" s="12">
        <f t="shared" si="30"/>
        <v>1495</v>
      </c>
    </row>
    <row r="296" spans="1:17" ht="12.75">
      <c r="A296" s="11">
        <v>290</v>
      </c>
      <c r="B296" s="11">
        <f>IF(A296/Einstellungen!D$14-INT(A296/Einstellungen!D$14)=0,"Grenze","")</f>
      </c>
      <c r="C296" s="11">
        <f>COUNTIF(B$6:B295,"Grenze")</f>
        <v>1</v>
      </c>
      <c r="D296" s="12">
        <f>(INT((A296-1)/Einstellungen!D$14)+1)*Einstellungen!D$15</f>
        <v>50</v>
      </c>
      <c r="E296" s="12">
        <f>(Einstellungen!D$16*(A296-INT(A296/Einstellungen!D$14)*Einstellungen!D$14)^Einstellungen!D$17)+(INT(A296/Einstellungen!D$14)*(Einstellungen!D$16*Einstellungen!D$14^Einstellungen!D$17))</f>
        <v>1450</v>
      </c>
      <c r="F296" s="12">
        <f t="shared" si="28"/>
        <v>1500</v>
      </c>
      <c r="G296" s="12">
        <f t="shared" si="31"/>
        <v>5</v>
      </c>
      <c r="H296" s="12">
        <f t="shared" si="32"/>
        <v>0.1724137931034483</v>
      </c>
      <c r="I296" s="12">
        <f t="shared" si="33"/>
        <v>5</v>
      </c>
      <c r="J296" s="12">
        <f t="shared" si="34"/>
        <v>5.172413793103448</v>
      </c>
      <c r="K296" s="16"/>
      <c r="L296" s="12">
        <f t="shared" si="29"/>
        <v>1500</v>
      </c>
      <c r="M296" s="12">
        <f>(($C296)*Einstellungen!$D$15)+((Einstellungen!$D$16*(ROUND(($A296/($C296)),0))^Einstellungen!$D$17)*($C296))</f>
        <v>1500</v>
      </c>
      <c r="N296" s="12">
        <f>(($C296+1)*Einstellungen!$D$15)+((Einstellungen!$D$16*(ROUND(($A296/($C296+1)),0))^Einstellungen!$D$17)*($C296+1))</f>
        <v>1550</v>
      </c>
      <c r="O296" s="12">
        <f>(($C296+2)*Einstellungen!$D$15)+((Einstellungen!$D$16*(ROUND(($A296/($C296+2)),0))^Einstellungen!$D$17)*($C296+2))</f>
        <v>1605</v>
      </c>
      <c r="P296" s="12">
        <f>(($C296+3)*Einstellungen!$D$15)+((Einstellungen!$D$16*(ROUND(($A296/($C296+3)),0))^Einstellungen!$D$17)*($C296+3))</f>
        <v>1660</v>
      </c>
      <c r="Q296" s="12">
        <f t="shared" si="30"/>
        <v>1500</v>
      </c>
    </row>
    <row r="297" spans="1:17" ht="12.75">
      <c r="A297" s="11">
        <v>291</v>
      </c>
      <c r="B297" s="11">
        <f>IF(A297/Einstellungen!D$14-INT(A297/Einstellungen!D$14)=0,"Grenze","")</f>
      </c>
      <c r="C297" s="11">
        <f>COUNTIF(B$6:B296,"Grenze")</f>
        <v>1</v>
      </c>
      <c r="D297" s="12">
        <f>(INT((A297-1)/Einstellungen!D$14)+1)*Einstellungen!D$15</f>
        <v>50</v>
      </c>
      <c r="E297" s="12">
        <f>(Einstellungen!D$16*(A297-INT(A297/Einstellungen!D$14)*Einstellungen!D$14)^Einstellungen!D$17)+(INT(A297/Einstellungen!D$14)*(Einstellungen!D$16*Einstellungen!D$14^Einstellungen!D$17))</f>
        <v>1455</v>
      </c>
      <c r="F297" s="12">
        <f t="shared" si="28"/>
        <v>1505</v>
      </c>
      <c r="G297" s="12">
        <f t="shared" si="31"/>
        <v>5</v>
      </c>
      <c r="H297" s="12">
        <f t="shared" si="32"/>
        <v>0.1718213058419244</v>
      </c>
      <c r="I297" s="12">
        <f t="shared" si="33"/>
        <v>5</v>
      </c>
      <c r="J297" s="12">
        <f t="shared" si="34"/>
        <v>5.171821305841925</v>
      </c>
      <c r="K297" s="16"/>
      <c r="L297" s="12">
        <f t="shared" si="29"/>
        <v>1505</v>
      </c>
      <c r="M297" s="12">
        <f>(($C297)*Einstellungen!$D$15)+((Einstellungen!$D$16*(ROUND(($A297/($C297)),0))^Einstellungen!$D$17)*($C297))</f>
        <v>1505</v>
      </c>
      <c r="N297" s="12">
        <f>(($C297+1)*Einstellungen!$D$15)+((Einstellungen!$D$16*(ROUND(($A297/($C297+1)),0))^Einstellungen!$D$17)*($C297+1))</f>
        <v>1560</v>
      </c>
      <c r="O297" s="12">
        <f>(($C297+2)*Einstellungen!$D$15)+((Einstellungen!$D$16*(ROUND(($A297/($C297+2)),0))^Einstellungen!$D$17)*($C297+2))</f>
        <v>1605</v>
      </c>
      <c r="P297" s="12">
        <f>(($C297+3)*Einstellungen!$D$15)+((Einstellungen!$D$16*(ROUND(($A297/($C297+3)),0))^Einstellungen!$D$17)*($C297+3))</f>
        <v>1660</v>
      </c>
      <c r="Q297" s="12">
        <f t="shared" si="30"/>
        <v>1505</v>
      </c>
    </row>
    <row r="298" spans="1:17" ht="12.75">
      <c r="A298" s="11">
        <v>292</v>
      </c>
      <c r="B298" s="11">
        <f>IF(A298/Einstellungen!D$14-INT(A298/Einstellungen!D$14)=0,"Grenze","")</f>
      </c>
      <c r="C298" s="11">
        <f>COUNTIF(B$6:B297,"Grenze")</f>
        <v>1</v>
      </c>
      <c r="D298" s="12">
        <f>(INT((A298-1)/Einstellungen!D$14)+1)*Einstellungen!D$15</f>
        <v>50</v>
      </c>
      <c r="E298" s="12">
        <f>(Einstellungen!D$16*(A298-INT(A298/Einstellungen!D$14)*Einstellungen!D$14)^Einstellungen!D$17)+(INT(A298/Einstellungen!D$14)*(Einstellungen!D$16*Einstellungen!D$14^Einstellungen!D$17))</f>
        <v>1460</v>
      </c>
      <c r="F298" s="12">
        <f t="shared" si="28"/>
        <v>1510</v>
      </c>
      <c r="G298" s="12">
        <f t="shared" si="31"/>
        <v>5</v>
      </c>
      <c r="H298" s="12">
        <f t="shared" si="32"/>
        <v>0.17123287671232876</v>
      </c>
      <c r="I298" s="12">
        <f t="shared" si="33"/>
        <v>5</v>
      </c>
      <c r="J298" s="12">
        <f t="shared" si="34"/>
        <v>5.171232876712328</v>
      </c>
      <c r="K298" s="16"/>
      <c r="L298" s="12">
        <f t="shared" si="29"/>
        <v>1510</v>
      </c>
      <c r="M298" s="12">
        <f>(($C298)*Einstellungen!$D$15)+((Einstellungen!$D$16*(ROUND(($A298/($C298)),0))^Einstellungen!$D$17)*($C298))</f>
        <v>1510</v>
      </c>
      <c r="N298" s="12">
        <f>(($C298+1)*Einstellungen!$D$15)+((Einstellungen!$D$16*(ROUND(($A298/($C298+1)),0))^Einstellungen!$D$17)*($C298+1))</f>
        <v>1560</v>
      </c>
      <c r="O298" s="12">
        <f>(($C298+2)*Einstellungen!$D$15)+((Einstellungen!$D$16*(ROUND(($A298/($C298+2)),0))^Einstellungen!$D$17)*($C298+2))</f>
        <v>1605</v>
      </c>
      <c r="P298" s="12">
        <f>(($C298+3)*Einstellungen!$D$15)+((Einstellungen!$D$16*(ROUND(($A298/($C298+3)),0))^Einstellungen!$D$17)*($C298+3))</f>
        <v>1660</v>
      </c>
      <c r="Q298" s="12">
        <f t="shared" si="30"/>
        <v>1510</v>
      </c>
    </row>
    <row r="299" spans="1:17" ht="12.75">
      <c r="A299" s="11">
        <v>293</v>
      </c>
      <c r="B299" s="11">
        <f>IF(A299/Einstellungen!D$14-INT(A299/Einstellungen!D$14)=0,"Grenze","")</f>
      </c>
      <c r="C299" s="11">
        <f>COUNTIF(B$6:B298,"Grenze")</f>
        <v>1</v>
      </c>
      <c r="D299" s="12">
        <f>(INT((A299-1)/Einstellungen!D$14)+1)*Einstellungen!D$15</f>
        <v>50</v>
      </c>
      <c r="E299" s="12">
        <f>(Einstellungen!D$16*(A299-INT(A299/Einstellungen!D$14)*Einstellungen!D$14)^Einstellungen!D$17)+(INT(A299/Einstellungen!D$14)*(Einstellungen!D$16*Einstellungen!D$14^Einstellungen!D$17))</f>
        <v>1465</v>
      </c>
      <c r="F299" s="12">
        <f t="shared" si="28"/>
        <v>1515</v>
      </c>
      <c r="G299" s="12">
        <f t="shared" si="31"/>
        <v>5</v>
      </c>
      <c r="H299" s="12">
        <f t="shared" si="32"/>
        <v>0.17064846416382254</v>
      </c>
      <c r="I299" s="12">
        <f t="shared" si="33"/>
        <v>5</v>
      </c>
      <c r="J299" s="12">
        <f t="shared" si="34"/>
        <v>5.170648464163823</v>
      </c>
      <c r="K299" s="16"/>
      <c r="L299" s="12">
        <f t="shared" si="29"/>
        <v>1515</v>
      </c>
      <c r="M299" s="12">
        <f>(($C299)*Einstellungen!$D$15)+((Einstellungen!$D$16*(ROUND(($A299/($C299)),0))^Einstellungen!$D$17)*($C299))</f>
        <v>1515</v>
      </c>
      <c r="N299" s="12">
        <f>(($C299+1)*Einstellungen!$D$15)+((Einstellungen!$D$16*(ROUND(($A299/($C299+1)),0))^Einstellungen!$D$17)*($C299+1))</f>
        <v>1570</v>
      </c>
      <c r="O299" s="12">
        <f>(($C299+2)*Einstellungen!$D$15)+((Einstellungen!$D$16*(ROUND(($A299/($C299+2)),0))^Einstellungen!$D$17)*($C299+2))</f>
        <v>1620</v>
      </c>
      <c r="P299" s="12">
        <f>(($C299+3)*Einstellungen!$D$15)+((Einstellungen!$D$16*(ROUND(($A299/($C299+3)),0))^Einstellungen!$D$17)*($C299+3))</f>
        <v>1660</v>
      </c>
      <c r="Q299" s="12">
        <f t="shared" si="30"/>
        <v>1515</v>
      </c>
    </row>
    <row r="300" spans="1:17" ht="12.75">
      <c r="A300" s="11">
        <v>294</v>
      </c>
      <c r="B300" s="11">
        <f>IF(A300/Einstellungen!D$14-INT(A300/Einstellungen!D$14)=0,"Grenze","")</f>
      </c>
      <c r="C300" s="11">
        <f>COUNTIF(B$6:B299,"Grenze")</f>
        <v>1</v>
      </c>
      <c r="D300" s="12">
        <f>(INT((A300-1)/Einstellungen!D$14)+1)*Einstellungen!D$15</f>
        <v>50</v>
      </c>
      <c r="E300" s="12">
        <f>(Einstellungen!D$16*(A300-INT(A300/Einstellungen!D$14)*Einstellungen!D$14)^Einstellungen!D$17)+(INT(A300/Einstellungen!D$14)*(Einstellungen!D$16*Einstellungen!D$14^Einstellungen!D$17))</f>
        <v>1470</v>
      </c>
      <c r="F300" s="12">
        <f t="shared" si="28"/>
        <v>1520</v>
      </c>
      <c r="G300" s="12">
        <f t="shared" si="31"/>
        <v>5</v>
      </c>
      <c r="H300" s="12">
        <f t="shared" si="32"/>
        <v>0.17006802721088435</v>
      </c>
      <c r="I300" s="12">
        <f t="shared" si="33"/>
        <v>5</v>
      </c>
      <c r="J300" s="12">
        <f t="shared" si="34"/>
        <v>5.170068027210885</v>
      </c>
      <c r="K300" s="16"/>
      <c r="L300" s="12">
        <f t="shared" si="29"/>
        <v>1520</v>
      </c>
      <c r="M300" s="12">
        <f>(($C300)*Einstellungen!$D$15)+((Einstellungen!$D$16*(ROUND(($A300/($C300)),0))^Einstellungen!$D$17)*($C300))</f>
        <v>1520</v>
      </c>
      <c r="N300" s="12">
        <f>(($C300+1)*Einstellungen!$D$15)+((Einstellungen!$D$16*(ROUND(($A300/($C300+1)),0))^Einstellungen!$D$17)*($C300+1))</f>
        <v>1570</v>
      </c>
      <c r="O300" s="12">
        <f>(($C300+2)*Einstellungen!$D$15)+((Einstellungen!$D$16*(ROUND(($A300/($C300+2)),0))^Einstellungen!$D$17)*($C300+2))</f>
        <v>1620</v>
      </c>
      <c r="P300" s="12">
        <f>(($C300+3)*Einstellungen!$D$15)+((Einstellungen!$D$16*(ROUND(($A300/($C300+3)),0))^Einstellungen!$D$17)*($C300+3))</f>
        <v>1680</v>
      </c>
      <c r="Q300" s="12">
        <f t="shared" si="30"/>
        <v>1520</v>
      </c>
    </row>
    <row r="301" spans="1:17" ht="12.75">
      <c r="A301" s="11">
        <v>295</v>
      </c>
      <c r="B301" s="11">
        <f>IF(A301/Einstellungen!D$14-INT(A301/Einstellungen!D$14)=0,"Grenze","")</f>
      </c>
      <c r="C301" s="11">
        <f>COUNTIF(B$6:B300,"Grenze")</f>
        <v>1</v>
      </c>
      <c r="D301" s="12">
        <f>(INT((A301-1)/Einstellungen!D$14)+1)*Einstellungen!D$15</f>
        <v>50</v>
      </c>
      <c r="E301" s="12">
        <f>(Einstellungen!D$16*(A301-INT(A301/Einstellungen!D$14)*Einstellungen!D$14)^Einstellungen!D$17)+(INT(A301/Einstellungen!D$14)*(Einstellungen!D$16*Einstellungen!D$14^Einstellungen!D$17))</f>
        <v>1475</v>
      </c>
      <c r="F301" s="12">
        <f t="shared" si="28"/>
        <v>1525</v>
      </c>
      <c r="G301" s="12">
        <f t="shared" si="31"/>
        <v>5</v>
      </c>
      <c r="H301" s="12">
        <f t="shared" si="32"/>
        <v>0.1694915254237288</v>
      </c>
      <c r="I301" s="12">
        <f t="shared" si="33"/>
        <v>5</v>
      </c>
      <c r="J301" s="12">
        <f t="shared" si="34"/>
        <v>5.169491525423729</v>
      </c>
      <c r="K301" s="16"/>
      <c r="L301" s="12">
        <f t="shared" si="29"/>
        <v>1525</v>
      </c>
      <c r="M301" s="12">
        <f>(($C301)*Einstellungen!$D$15)+((Einstellungen!$D$16*(ROUND(($A301/($C301)),0))^Einstellungen!$D$17)*($C301))</f>
        <v>1525</v>
      </c>
      <c r="N301" s="12">
        <f>(($C301+1)*Einstellungen!$D$15)+((Einstellungen!$D$16*(ROUND(($A301/($C301+1)),0))^Einstellungen!$D$17)*($C301+1))</f>
        <v>1580</v>
      </c>
      <c r="O301" s="12">
        <f>(($C301+2)*Einstellungen!$D$15)+((Einstellungen!$D$16*(ROUND(($A301/($C301+2)),0))^Einstellungen!$D$17)*($C301+2))</f>
        <v>1620</v>
      </c>
      <c r="P301" s="12">
        <f>(($C301+3)*Einstellungen!$D$15)+((Einstellungen!$D$16*(ROUND(($A301/($C301+3)),0))^Einstellungen!$D$17)*($C301+3))</f>
        <v>1680</v>
      </c>
      <c r="Q301" s="12">
        <f t="shared" si="30"/>
        <v>1525</v>
      </c>
    </row>
    <row r="302" spans="1:17" ht="12.75">
      <c r="A302" s="11">
        <v>296</v>
      </c>
      <c r="B302" s="11">
        <f>IF(A302/Einstellungen!D$14-INT(A302/Einstellungen!D$14)=0,"Grenze","")</f>
      </c>
      <c r="C302" s="11">
        <f>COUNTIF(B$6:B301,"Grenze")</f>
        <v>1</v>
      </c>
      <c r="D302" s="12">
        <f>(INT((A302-1)/Einstellungen!D$14)+1)*Einstellungen!D$15</f>
        <v>50</v>
      </c>
      <c r="E302" s="12">
        <f>(Einstellungen!D$16*(A302-INT(A302/Einstellungen!D$14)*Einstellungen!D$14)^Einstellungen!D$17)+(INT(A302/Einstellungen!D$14)*(Einstellungen!D$16*Einstellungen!D$14^Einstellungen!D$17))</f>
        <v>1480</v>
      </c>
      <c r="F302" s="12">
        <f t="shared" si="28"/>
        <v>1530</v>
      </c>
      <c r="G302" s="12">
        <f t="shared" si="31"/>
        <v>5</v>
      </c>
      <c r="H302" s="12">
        <f t="shared" si="32"/>
        <v>0.16891891891891891</v>
      </c>
      <c r="I302" s="12">
        <f t="shared" si="33"/>
        <v>5</v>
      </c>
      <c r="J302" s="12">
        <f t="shared" si="34"/>
        <v>5.168918918918919</v>
      </c>
      <c r="K302" s="16"/>
      <c r="L302" s="12">
        <f t="shared" si="29"/>
        <v>1530</v>
      </c>
      <c r="M302" s="12">
        <f>(($C302)*Einstellungen!$D$15)+((Einstellungen!$D$16*(ROUND(($A302/($C302)),0))^Einstellungen!$D$17)*($C302))</f>
        <v>1530</v>
      </c>
      <c r="N302" s="12">
        <f>(($C302+1)*Einstellungen!$D$15)+((Einstellungen!$D$16*(ROUND(($A302/($C302+1)),0))^Einstellungen!$D$17)*($C302+1))</f>
        <v>1580</v>
      </c>
      <c r="O302" s="12">
        <f>(($C302+2)*Einstellungen!$D$15)+((Einstellungen!$D$16*(ROUND(($A302/($C302+2)),0))^Einstellungen!$D$17)*($C302+2))</f>
        <v>1635</v>
      </c>
      <c r="P302" s="12">
        <f>(($C302+3)*Einstellungen!$D$15)+((Einstellungen!$D$16*(ROUND(($A302/($C302+3)),0))^Einstellungen!$D$17)*($C302+3))</f>
        <v>1680</v>
      </c>
      <c r="Q302" s="12">
        <f t="shared" si="30"/>
        <v>1530</v>
      </c>
    </row>
    <row r="303" spans="1:17" ht="12.75">
      <c r="A303" s="11">
        <v>297</v>
      </c>
      <c r="B303" s="11">
        <f>IF(A303/Einstellungen!D$14-INT(A303/Einstellungen!D$14)=0,"Grenze","")</f>
      </c>
      <c r="C303" s="11">
        <f>COUNTIF(B$6:B302,"Grenze")</f>
        <v>1</v>
      </c>
      <c r="D303" s="12">
        <f>(INT((A303-1)/Einstellungen!D$14)+1)*Einstellungen!D$15</f>
        <v>50</v>
      </c>
      <c r="E303" s="12">
        <f>(Einstellungen!D$16*(A303-INT(A303/Einstellungen!D$14)*Einstellungen!D$14)^Einstellungen!D$17)+(INT(A303/Einstellungen!D$14)*(Einstellungen!D$16*Einstellungen!D$14^Einstellungen!D$17))</f>
        <v>1485</v>
      </c>
      <c r="F303" s="12">
        <f t="shared" si="28"/>
        <v>1535</v>
      </c>
      <c r="G303" s="12">
        <f t="shared" si="31"/>
        <v>5</v>
      </c>
      <c r="H303" s="12">
        <f t="shared" si="32"/>
        <v>0.16835016835016836</v>
      </c>
      <c r="I303" s="12">
        <f t="shared" si="33"/>
        <v>5</v>
      </c>
      <c r="J303" s="12">
        <f t="shared" si="34"/>
        <v>5.168350168350169</v>
      </c>
      <c r="K303" s="16"/>
      <c r="L303" s="12">
        <f t="shared" si="29"/>
        <v>1535</v>
      </c>
      <c r="M303" s="12">
        <f>(($C303)*Einstellungen!$D$15)+((Einstellungen!$D$16*(ROUND(($A303/($C303)),0))^Einstellungen!$D$17)*($C303))</f>
        <v>1535</v>
      </c>
      <c r="N303" s="12">
        <f>(($C303+1)*Einstellungen!$D$15)+((Einstellungen!$D$16*(ROUND(($A303/($C303+1)),0))^Einstellungen!$D$17)*($C303+1))</f>
        <v>1590</v>
      </c>
      <c r="O303" s="12">
        <f>(($C303+2)*Einstellungen!$D$15)+((Einstellungen!$D$16*(ROUND(($A303/($C303+2)),0))^Einstellungen!$D$17)*($C303+2))</f>
        <v>1635</v>
      </c>
      <c r="P303" s="12">
        <f>(($C303+3)*Einstellungen!$D$15)+((Einstellungen!$D$16*(ROUND(($A303/($C303+3)),0))^Einstellungen!$D$17)*($C303+3))</f>
        <v>1680</v>
      </c>
      <c r="Q303" s="12">
        <f t="shared" si="30"/>
        <v>1535</v>
      </c>
    </row>
    <row r="304" spans="1:17" ht="12.75">
      <c r="A304" s="11">
        <v>298</v>
      </c>
      <c r="B304" s="11">
        <f>IF(A304/Einstellungen!D$14-INT(A304/Einstellungen!D$14)=0,"Grenze","")</f>
      </c>
      <c r="C304" s="11">
        <f>COUNTIF(B$6:B303,"Grenze")</f>
        <v>1</v>
      </c>
      <c r="D304" s="12">
        <f>(INT((A304-1)/Einstellungen!D$14)+1)*Einstellungen!D$15</f>
        <v>50</v>
      </c>
      <c r="E304" s="12">
        <f>(Einstellungen!D$16*(A304-INT(A304/Einstellungen!D$14)*Einstellungen!D$14)^Einstellungen!D$17)+(INT(A304/Einstellungen!D$14)*(Einstellungen!D$16*Einstellungen!D$14^Einstellungen!D$17))</f>
        <v>1490</v>
      </c>
      <c r="F304" s="12">
        <f t="shared" si="28"/>
        <v>1540</v>
      </c>
      <c r="G304" s="12">
        <f t="shared" si="31"/>
        <v>5</v>
      </c>
      <c r="H304" s="12">
        <f t="shared" si="32"/>
        <v>0.16778523489932887</v>
      </c>
      <c r="I304" s="12">
        <f t="shared" si="33"/>
        <v>5</v>
      </c>
      <c r="J304" s="12">
        <f t="shared" si="34"/>
        <v>5.167785234899329</v>
      </c>
      <c r="K304" s="16"/>
      <c r="L304" s="12">
        <f t="shared" si="29"/>
        <v>1540</v>
      </c>
      <c r="M304" s="12">
        <f>(($C304)*Einstellungen!$D$15)+((Einstellungen!$D$16*(ROUND(($A304/($C304)),0))^Einstellungen!$D$17)*($C304))</f>
        <v>1540</v>
      </c>
      <c r="N304" s="12">
        <f>(($C304+1)*Einstellungen!$D$15)+((Einstellungen!$D$16*(ROUND(($A304/($C304+1)),0))^Einstellungen!$D$17)*($C304+1))</f>
        <v>1590</v>
      </c>
      <c r="O304" s="12">
        <f>(($C304+2)*Einstellungen!$D$15)+((Einstellungen!$D$16*(ROUND(($A304/($C304+2)),0))^Einstellungen!$D$17)*($C304+2))</f>
        <v>1635</v>
      </c>
      <c r="P304" s="12">
        <f>(($C304+3)*Einstellungen!$D$15)+((Einstellungen!$D$16*(ROUND(($A304/($C304+3)),0))^Einstellungen!$D$17)*($C304+3))</f>
        <v>1700</v>
      </c>
      <c r="Q304" s="12">
        <f t="shared" si="30"/>
        <v>1540</v>
      </c>
    </row>
    <row r="305" spans="1:17" ht="12.75">
      <c r="A305" s="11">
        <v>299</v>
      </c>
      <c r="B305" s="11">
        <f>IF(A305/Einstellungen!D$14-INT(A305/Einstellungen!D$14)=0,"Grenze","")</f>
      </c>
      <c r="C305" s="11">
        <f>COUNTIF(B$6:B304,"Grenze")</f>
        <v>1</v>
      </c>
      <c r="D305" s="12">
        <f>(INT((A305-1)/Einstellungen!D$14)+1)*Einstellungen!D$15</f>
        <v>50</v>
      </c>
      <c r="E305" s="12">
        <f>(Einstellungen!D$16*(A305-INT(A305/Einstellungen!D$14)*Einstellungen!D$14)^Einstellungen!D$17)+(INT(A305/Einstellungen!D$14)*(Einstellungen!D$16*Einstellungen!D$14^Einstellungen!D$17))</f>
        <v>1495</v>
      </c>
      <c r="F305" s="12">
        <f t="shared" si="28"/>
        <v>1545</v>
      </c>
      <c r="G305" s="12">
        <f t="shared" si="31"/>
        <v>5</v>
      </c>
      <c r="H305" s="12">
        <f t="shared" si="32"/>
        <v>0.16722408026755853</v>
      </c>
      <c r="I305" s="12">
        <f t="shared" si="33"/>
        <v>5</v>
      </c>
      <c r="J305" s="12">
        <f t="shared" si="34"/>
        <v>5.167224080267559</v>
      </c>
      <c r="K305" s="16"/>
      <c r="L305" s="12">
        <f t="shared" si="29"/>
        <v>1545</v>
      </c>
      <c r="M305" s="12">
        <f>(($C305)*Einstellungen!$D$15)+((Einstellungen!$D$16*(ROUND(($A305/($C305)),0))^Einstellungen!$D$17)*($C305))</f>
        <v>1545</v>
      </c>
      <c r="N305" s="12">
        <f>(($C305+1)*Einstellungen!$D$15)+((Einstellungen!$D$16*(ROUND(($A305/($C305+1)),0))^Einstellungen!$D$17)*($C305+1))</f>
        <v>1600</v>
      </c>
      <c r="O305" s="12">
        <f>(($C305+2)*Einstellungen!$D$15)+((Einstellungen!$D$16*(ROUND(($A305/($C305+2)),0))^Einstellungen!$D$17)*($C305+2))</f>
        <v>1650</v>
      </c>
      <c r="P305" s="12">
        <f>(($C305+3)*Einstellungen!$D$15)+((Einstellungen!$D$16*(ROUND(($A305/($C305+3)),0))^Einstellungen!$D$17)*($C305+3))</f>
        <v>1700</v>
      </c>
      <c r="Q305" s="12">
        <f t="shared" si="30"/>
        <v>1545</v>
      </c>
    </row>
    <row r="306" spans="1:17" ht="12.75">
      <c r="A306" s="11">
        <v>300</v>
      </c>
      <c r="B306" s="11">
        <f>IF(A306/Einstellungen!D$14-INT(A306/Einstellungen!D$14)=0,"Grenze","")</f>
      </c>
      <c r="C306" s="11">
        <f>COUNTIF(B$6:B305,"Grenze")</f>
        <v>1</v>
      </c>
      <c r="D306" s="12">
        <f>(INT((A306-1)/Einstellungen!D$14)+1)*Einstellungen!D$15</f>
        <v>50</v>
      </c>
      <c r="E306" s="12">
        <f>(Einstellungen!D$16*(A306-INT(A306/Einstellungen!D$14)*Einstellungen!D$14)^Einstellungen!D$17)+(INT(A306/Einstellungen!D$14)*(Einstellungen!D$16*Einstellungen!D$14^Einstellungen!D$17))</f>
        <v>1500</v>
      </c>
      <c r="F306" s="12">
        <f t="shared" si="28"/>
        <v>1550</v>
      </c>
      <c r="G306" s="12">
        <f t="shared" si="31"/>
        <v>5</v>
      </c>
      <c r="H306" s="12">
        <f t="shared" si="32"/>
        <v>0.16666666666666666</v>
      </c>
      <c r="I306" s="12">
        <f t="shared" si="33"/>
        <v>5</v>
      </c>
      <c r="J306" s="12">
        <f t="shared" si="34"/>
        <v>5.166666666666667</v>
      </c>
      <c r="K306" s="16"/>
      <c r="L306" s="12">
        <f t="shared" si="29"/>
        <v>1550</v>
      </c>
      <c r="M306" s="12">
        <f>(($C306)*Einstellungen!$D$15)+((Einstellungen!$D$16*(ROUND(($A306/($C306)),0))^Einstellungen!$D$17)*($C306))</f>
        <v>1550</v>
      </c>
      <c r="N306" s="12">
        <f>(($C306+1)*Einstellungen!$D$15)+((Einstellungen!$D$16*(ROUND(($A306/($C306+1)),0))^Einstellungen!$D$17)*($C306+1))</f>
        <v>1600</v>
      </c>
      <c r="O306" s="12">
        <f>(($C306+2)*Einstellungen!$D$15)+((Einstellungen!$D$16*(ROUND(($A306/($C306+2)),0))^Einstellungen!$D$17)*($C306+2))</f>
        <v>1650</v>
      </c>
      <c r="P306" s="12">
        <f>(($C306+3)*Einstellungen!$D$15)+((Einstellungen!$D$16*(ROUND(($A306/($C306+3)),0))^Einstellungen!$D$17)*($C306+3))</f>
        <v>1700</v>
      </c>
      <c r="Q306" s="12">
        <f t="shared" si="30"/>
        <v>1550</v>
      </c>
    </row>
    <row r="307" spans="1:17" ht="12.75">
      <c r="A307" s="11">
        <v>301</v>
      </c>
      <c r="B307" s="11">
        <f>IF(A307/Einstellungen!D$14-INT(A307/Einstellungen!D$14)=0,"Grenze","")</f>
      </c>
      <c r="C307" s="11">
        <f>COUNTIF(B$6:B306,"Grenze")</f>
        <v>1</v>
      </c>
      <c r="D307" s="12">
        <f>(INT((A307-1)/Einstellungen!D$14)+1)*Einstellungen!D$15</f>
        <v>50</v>
      </c>
      <c r="E307" s="12">
        <f>(Einstellungen!D$16*(A307-INT(A307/Einstellungen!D$14)*Einstellungen!D$14)^Einstellungen!D$17)+(INT(A307/Einstellungen!D$14)*(Einstellungen!D$16*Einstellungen!D$14^Einstellungen!D$17))</f>
        <v>1505</v>
      </c>
      <c r="F307" s="12">
        <f t="shared" si="28"/>
        <v>1555</v>
      </c>
      <c r="G307" s="12">
        <f t="shared" si="31"/>
        <v>5</v>
      </c>
      <c r="H307" s="12">
        <f t="shared" si="32"/>
        <v>0.16611295681063123</v>
      </c>
      <c r="I307" s="12">
        <f t="shared" si="33"/>
        <v>5</v>
      </c>
      <c r="J307" s="12">
        <f t="shared" si="34"/>
        <v>5.166112956810632</v>
      </c>
      <c r="K307" s="16"/>
      <c r="L307" s="12">
        <f t="shared" si="29"/>
        <v>1555</v>
      </c>
      <c r="M307" s="12">
        <f>(($C307)*Einstellungen!$D$15)+((Einstellungen!$D$16*(ROUND(($A307/($C307)),0))^Einstellungen!$D$17)*($C307))</f>
        <v>1555</v>
      </c>
      <c r="N307" s="12">
        <f>(($C307+1)*Einstellungen!$D$15)+((Einstellungen!$D$16*(ROUND(($A307/($C307+1)),0))^Einstellungen!$D$17)*($C307+1))</f>
        <v>1610</v>
      </c>
      <c r="O307" s="12">
        <f>(($C307+2)*Einstellungen!$D$15)+((Einstellungen!$D$16*(ROUND(($A307/($C307+2)),0))^Einstellungen!$D$17)*($C307+2))</f>
        <v>1650</v>
      </c>
      <c r="P307" s="12">
        <f>(($C307+3)*Einstellungen!$D$15)+((Einstellungen!$D$16*(ROUND(($A307/($C307+3)),0))^Einstellungen!$D$17)*($C307+3))</f>
        <v>1700</v>
      </c>
      <c r="Q307" s="12">
        <f t="shared" si="30"/>
        <v>1555</v>
      </c>
    </row>
    <row r="308" spans="1:17" ht="12.75">
      <c r="A308" s="11">
        <v>302</v>
      </c>
      <c r="B308" s="11">
        <f>IF(A308/Einstellungen!D$14-INT(A308/Einstellungen!D$14)=0,"Grenze","")</f>
      </c>
      <c r="C308" s="11">
        <f>COUNTIF(B$6:B307,"Grenze")</f>
        <v>1</v>
      </c>
      <c r="D308" s="12">
        <f>(INT((A308-1)/Einstellungen!D$14)+1)*Einstellungen!D$15</f>
        <v>50</v>
      </c>
      <c r="E308" s="12">
        <f>(Einstellungen!D$16*(A308-INT(A308/Einstellungen!D$14)*Einstellungen!D$14)^Einstellungen!D$17)+(INT(A308/Einstellungen!D$14)*(Einstellungen!D$16*Einstellungen!D$14^Einstellungen!D$17))</f>
        <v>1510</v>
      </c>
      <c r="F308" s="12">
        <f t="shared" si="28"/>
        <v>1560</v>
      </c>
      <c r="G308" s="12">
        <f t="shared" si="31"/>
        <v>5</v>
      </c>
      <c r="H308" s="12">
        <f t="shared" si="32"/>
        <v>0.16556291390728478</v>
      </c>
      <c r="I308" s="12">
        <f t="shared" si="33"/>
        <v>5</v>
      </c>
      <c r="J308" s="12">
        <f t="shared" si="34"/>
        <v>5.1655629139072845</v>
      </c>
      <c r="K308" s="16"/>
      <c r="L308" s="12">
        <f t="shared" si="29"/>
        <v>1560</v>
      </c>
      <c r="M308" s="12">
        <f>(($C308)*Einstellungen!$D$15)+((Einstellungen!$D$16*(ROUND(($A308/($C308)),0))^Einstellungen!$D$17)*($C308))</f>
        <v>1560</v>
      </c>
      <c r="N308" s="12">
        <f>(($C308+1)*Einstellungen!$D$15)+((Einstellungen!$D$16*(ROUND(($A308/($C308+1)),0))^Einstellungen!$D$17)*($C308+1))</f>
        <v>1610</v>
      </c>
      <c r="O308" s="12">
        <f>(($C308+2)*Einstellungen!$D$15)+((Einstellungen!$D$16*(ROUND(($A308/($C308+2)),0))^Einstellungen!$D$17)*($C308+2))</f>
        <v>1665</v>
      </c>
      <c r="P308" s="12">
        <f>(($C308+3)*Einstellungen!$D$15)+((Einstellungen!$D$16*(ROUND(($A308/($C308+3)),0))^Einstellungen!$D$17)*($C308+3))</f>
        <v>1720</v>
      </c>
      <c r="Q308" s="12">
        <f t="shared" si="30"/>
        <v>1560</v>
      </c>
    </row>
    <row r="309" spans="1:17" ht="12.75">
      <c r="A309" s="11">
        <v>303</v>
      </c>
      <c r="B309" s="11">
        <f>IF(A309/Einstellungen!D$14-INT(A309/Einstellungen!D$14)=0,"Grenze","")</f>
      </c>
      <c r="C309" s="11">
        <f>COUNTIF(B$6:B308,"Grenze")</f>
        <v>1</v>
      </c>
      <c r="D309" s="12">
        <f>(INT((A309-1)/Einstellungen!D$14)+1)*Einstellungen!D$15</f>
        <v>50</v>
      </c>
      <c r="E309" s="12">
        <f>(Einstellungen!D$16*(A309-INT(A309/Einstellungen!D$14)*Einstellungen!D$14)^Einstellungen!D$17)+(INT(A309/Einstellungen!D$14)*(Einstellungen!D$16*Einstellungen!D$14^Einstellungen!D$17))</f>
        <v>1515</v>
      </c>
      <c r="F309" s="12">
        <f t="shared" si="28"/>
        <v>1565</v>
      </c>
      <c r="G309" s="12">
        <f t="shared" si="31"/>
        <v>5</v>
      </c>
      <c r="H309" s="12">
        <f t="shared" si="32"/>
        <v>0.16501650165016502</v>
      </c>
      <c r="I309" s="12">
        <f t="shared" si="33"/>
        <v>5</v>
      </c>
      <c r="J309" s="12">
        <f t="shared" si="34"/>
        <v>5.1650165016501655</v>
      </c>
      <c r="K309" s="16"/>
      <c r="L309" s="12">
        <f t="shared" si="29"/>
        <v>1565</v>
      </c>
      <c r="M309" s="12">
        <f>(($C309)*Einstellungen!$D$15)+((Einstellungen!$D$16*(ROUND(($A309/($C309)),0))^Einstellungen!$D$17)*($C309))</f>
        <v>1565</v>
      </c>
      <c r="N309" s="12">
        <f>(($C309+1)*Einstellungen!$D$15)+((Einstellungen!$D$16*(ROUND(($A309/($C309+1)),0))^Einstellungen!$D$17)*($C309+1))</f>
        <v>1620</v>
      </c>
      <c r="O309" s="12">
        <f>(($C309+2)*Einstellungen!$D$15)+((Einstellungen!$D$16*(ROUND(($A309/($C309+2)),0))^Einstellungen!$D$17)*($C309+2))</f>
        <v>1665</v>
      </c>
      <c r="P309" s="12">
        <f>(($C309+3)*Einstellungen!$D$15)+((Einstellungen!$D$16*(ROUND(($A309/($C309+3)),0))^Einstellungen!$D$17)*($C309+3))</f>
        <v>1720</v>
      </c>
      <c r="Q309" s="12">
        <f t="shared" si="30"/>
        <v>1565</v>
      </c>
    </row>
    <row r="310" spans="1:17" ht="12.75">
      <c r="A310" s="11">
        <v>304</v>
      </c>
      <c r="B310" s="11">
        <f>IF(A310/Einstellungen!D$14-INT(A310/Einstellungen!D$14)=0,"Grenze","")</f>
      </c>
      <c r="C310" s="11">
        <f>COUNTIF(B$6:B309,"Grenze")</f>
        <v>1</v>
      </c>
      <c r="D310" s="12">
        <f>(INT((A310-1)/Einstellungen!D$14)+1)*Einstellungen!D$15</f>
        <v>50</v>
      </c>
      <c r="E310" s="12">
        <f>(Einstellungen!D$16*(A310-INT(A310/Einstellungen!D$14)*Einstellungen!D$14)^Einstellungen!D$17)+(INT(A310/Einstellungen!D$14)*(Einstellungen!D$16*Einstellungen!D$14^Einstellungen!D$17))</f>
        <v>1520</v>
      </c>
      <c r="F310" s="12">
        <f t="shared" si="28"/>
        <v>1570</v>
      </c>
      <c r="G310" s="12">
        <f t="shared" si="31"/>
        <v>5</v>
      </c>
      <c r="H310" s="12">
        <f t="shared" si="32"/>
        <v>0.16447368421052633</v>
      </c>
      <c r="I310" s="12">
        <f t="shared" si="33"/>
        <v>5</v>
      </c>
      <c r="J310" s="12">
        <f t="shared" si="34"/>
        <v>5.1644736842105265</v>
      </c>
      <c r="K310" s="16"/>
      <c r="L310" s="12">
        <f t="shared" si="29"/>
        <v>1570</v>
      </c>
      <c r="M310" s="12">
        <f>(($C310)*Einstellungen!$D$15)+((Einstellungen!$D$16*(ROUND(($A310/($C310)),0))^Einstellungen!$D$17)*($C310))</f>
        <v>1570</v>
      </c>
      <c r="N310" s="12">
        <f>(($C310+1)*Einstellungen!$D$15)+((Einstellungen!$D$16*(ROUND(($A310/($C310+1)),0))^Einstellungen!$D$17)*($C310+1))</f>
        <v>1620</v>
      </c>
      <c r="O310" s="12">
        <f>(($C310+2)*Einstellungen!$D$15)+((Einstellungen!$D$16*(ROUND(($A310/($C310+2)),0))^Einstellungen!$D$17)*($C310+2))</f>
        <v>1665</v>
      </c>
      <c r="P310" s="12">
        <f>(($C310+3)*Einstellungen!$D$15)+((Einstellungen!$D$16*(ROUND(($A310/($C310+3)),0))^Einstellungen!$D$17)*($C310+3))</f>
        <v>1720</v>
      </c>
      <c r="Q310" s="12">
        <f t="shared" si="30"/>
        <v>1570</v>
      </c>
    </row>
    <row r="311" spans="1:17" ht="12.75">
      <c r="A311" s="11">
        <v>305</v>
      </c>
      <c r="B311" s="11">
        <f>IF(A311/Einstellungen!D$14-INT(A311/Einstellungen!D$14)=0,"Grenze","")</f>
      </c>
      <c r="C311" s="11">
        <f>COUNTIF(B$6:B310,"Grenze")</f>
        <v>1</v>
      </c>
      <c r="D311" s="12">
        <f>(INT((A311-1)/Einstellungen!D$14)+1)*Einstellungen!D$15</f>
        <v>50</v>
      </c>
      <c r="E311" s="12">
        <f>(Einstellungen!D$16*(A311-INT(A311/Einstellungen!D$14)*Einstellungen!D$14)^Einstellungen!D$17)+(INT(A311/Einstellungen!D$14)*(Einstellungen!D$16*Einstellungen!D$14^Einstellungen!D$17))</f>
        <v>1525</v>
      </c>
      <c r="F311" s="12">
        <f t="shared" si="28"/>
        <v>1575</v>
      </c>
      <c r="G311" s="12">
        <f t="shared" si="31"/>
        <v>5</v>
      </c>
      <c r="H311" s="12">
        <f t="shared" si="32"/>
        <v>0.16393442622950818</v>
      </c>
      <c r="I311" s="12">
        <f t="shared" si="33"/>
        <v>5</v>
      </c>
      <c r="J311" s="12">
        <f t="shared" si="34"/>
        <v>5.163934426229508</v>
      </c>
      <c r="K311" s="16"/>
      <c r="L311" s="12">
        <f t="shared" si="29"/>
        <v>1575</v>
      </c>
      <c r="M311" s="12">
        <f>(($C311)*Einstellungen!$D$15)+((Einstellungen!$D$16*(ROUND(($A311/($C311)),0))^Einstellungen!$D$17)*($C311))</f>
        <v>1575</v>
      </c>
      <c r="N311" s="12">
        <f>(($C311+1)*Einstellungen!$D$15)+((Einstellungen!$D$16*(ROUND(($A311/($C311+1)),0))^Einstellungen!$D$17)*($C311+1))</f>
        <v>1630</v>
      </c>
      <c r="O311" s="12">
        <f>(($C311+2)*Einstellungen!$D$15)+((Einstellungen!$D$16*(ROUND(($A311/($C311+2)),0))^Einstellungen!$D$17)*($C311+2))</f>
        <v>1680</v>
      </c>
      <c r="P311" s="12">
        <f>(($C311+3)*Einstellungen!$D$15)+((Einstellungen!$D$16*(ROUND(($A311/($C311+3)),0))^Einstellungen!$D$17)*($C311+3))</f>
        <v>1720</v>
      </c>
      <c r="Q311" s="12">
        <f t="shared" si="30"/>
        <v>1575</v>
      </c>
    </row>
    <row r="312" spans="1:17" ht="12.75">
      <c r="A312" s="11">
        <v>306</v>
      </c>
      <c r="B312" s="11">
        <f>IF(A312/Einstellungen!D$14-INT(A312/Einstellungen!D$14)=0,"Grenze","")</f>
      </c>
      <c r="C312" s="11">
        <f>COUNTIF(B$6:B311,"Grenze")</f>
        <v>1</v>
      </c>
      <c r="D312" s="12">
        <f>(INT((A312-1)/Einstellungen!D$14)+1)*Einstellungen!D$15</f>
        <v>50</v>
      </c>
      <c r="E312" s="12">
        <f>(Einstellungen!D$16*(A312-INT(A312/Einstellungen!D$14)*Einstellungen!D$14)^Einstellungen!D$17)+(INT(A312/Einstellungen!D$14)*(Einstellungen!D$16*Einstellungen!D$14^Einstellungen!D$17))</f>
        <v>1530</v>
      </c>
      <c r="F312" s="12">
        <f t="shared" si="28"/>
        <v>1580</v>
      </c>
      <c r="G312" s="12">
        <f t="shared" si="31"/>
        <v>5</v>
      </c>
      <c r="H312" s="12">
        <f t="shared" si="32"/>
        <v>0.16339869281045752</v>
      </c>
      <c r="I312" s="12">
        <f t="shared" si="33"/>
        <v>5</v>
      </c>
      <c r="J312" s="12">
        <f t="shared" si="34"/>
        <v>5.163398692810458</v>
      </c>
      <c r="K312" s="16"/>
      <c r="L312" s="12">
        <f t="shared" si="29"/>
        <v>1580</v>
      </c>
      <c r="M312" s="12">
        <f>(($C312)*Einstellungen!$D$15)+((Einstellungen!$D$16*(ROUND(($A312/($C312)),0))^Einstellungen!$D$17)*($C312))</f>
        <v>1580</v>
      </c>
      <c r="N312" s="12">
        <f>(($C312+1)*Einstellungen!$D$15)+((Einstellungen!$D$16*(ROUND(($A312/($C312+1)),0))^Einstellungen!$D$17)*($C312+1))</f>
        <v>1630</v>
      </c>
      <c r="O312" s="12">
        <f>(($C312+2)*Einstellungen!$D$15)+((Einstellungen!$D$16*(ROUND(($A312/($C312+2)),0))^Einstellungen!$D$17)*($C312+2))</f>
        <v>1680</v>
      </c>
      <c r="P312" s="12">
        <f>(($C312+3)*Einstellungen!$D$15)+((Einstellungen!$D$16*(ROUND(($A312/($C312+3)),0))^Einstellungen!$D$17)*($C312+3))</f>
        <v>1740</v>
      </c>
      <c r="Q312" s="12">
        <f t="shared" si="30"/>
        <v>1580</v>
      </c>
    </row>
    <row r="313" spans="1:17" ht="12.75">
      <c r="A313" s="11">
        <v>307</v>
      </c>
      <c r="B313" s="11">
        <f>IF(A313/Einstellungen!D$14-INT(A313/Einstellungen!D$14)=0,"Grenze","")</f>
      </c>
      <c r="C313" s="11">
        <f>COUNTIF(B$6:B312,"Grenze")</f>
        <v>1</v>
      </c>
      <c r="D313" s="12">
        <f>(INT((A313-1)/Einstellungen!D$14)+1)*Einstellungen!D$15</f>
        <v>50</v>
      </c>
      <c r="E313" s="12">
        <f>(Einstellungen!D$16*(A313-INT(A313/Einstellungen!D$14)*Einstellungen!D$14)^Einstellungen!D$17)+(INT(A313/Einstellungen!D$14)*(Einstellungen!D$16*Einstellungen!D$14^Einstellungen!D$17))</f>
        <v>1535</v>
      </c>
      <c r="F313" s="12">
        <f t="shared" si="28"/>
        <v>1585</v>
      </c>
      <c r="G313" s="12">
        <f t="shared" si="31"/>
        <v>5</v>
      </c>
      <c r="H313" s="12">
        <f t="shared" si="32"/>
        <v>0.16286644951140064</v>
      </c>
      <c r="I313" s="12">
        <f t="shared" si="33"/>
        <v>5</v>
      </c>
      <c r="J313" s="12">
        <f t="shared" si="34"/>
        <v>5.162866449511401</v>
      </c>
      <c r="K313" s="16"/>
      <c r="L313" s="12">
        <f t="shared" si="29"/>
        <v>1585</v>
      </c>
      <c r="M313" s="12">
        <f>(($C313)*Einstellungen!$D$15)+((Einstellungen!$D$16*(ROUND(($A313/($C313)),0))^Einstellungen!$D$17)*($C313))</f>
        <v>1585</v>
      </c>
      <c r="N313" s="12">
        <f>(($C313+1)*Einstellungen!$D$15)+((Einstellungen!$D$16*(ROUND(($A313/($C313+1)),0))^Einstellungen!$D$17)*($C313+1))</f>
        <v>1640</v>
      </c>
      <c r="O313" s="12">
        <f>(($C313+2)*Einstellungen!$D$15)+((Einstellungen!$D$16*(ROUND(($A313/($C313+2)),0))^Einstellungen!$D$17)*($C313+2))</f>
        <v>1680</v>
      </c>
      <c r="P313" s="12">
        <f>(($C313+3)*Einstellungen!$D$15)+((Einstellungen!$D$16*(ROUND(($A313/($C313+3)),0))^Einstellungen!$D$17)*($C313+3))</f>
        <v>1740</v>
      </c>
      <c r="Q313" s="12">
        <f t="shared" si="30"/>
        <v>1585</v>
      </c>
    </row>
    <row r="314" spans="1:17" ht="12.75">
      <c r="A314" s="11">
        <v>308</v>
      </c>
      <c r="B314" s="11">
        <f>IF(A314/Einstellungen!D$14-INT(A314/Einstellungen!D$14)=0,"Grenze","")</f>
      </c>
      <c r="C314" s="11">
        <f>COUNTIF(B$6:B313,"Grenze")</f>
        <v>1</v>
      </c>
      <c r="D314" s="12">
        <f>(INT((A314-1)/Einstellungen!D$14)+1)*Einstellungen!D$15</f>
        <v>50</v>
      </c>
      <c r="E314" s="12">
        <f>(Einstellungen!D$16*(A314-INT(A314/Einstellungen!D$14)*Einstellungen!D$14)^Einstellungen!D$17)+(INT(A314/Einstellungen!D$14)*(Einstellungen!D$16*Einstellungen!D$14^Einstellungen!D$17))</f>
        <v>1540</v>
      </c>
      <c r="F314" s="12">
        <f t="shared" si="28"/>
        <v>1590</v>
      </c>
      <c r="G314" s="12">
        <f t="shared" si="31"/>
        <v>5</v>
      </c>
      <c r="H314" s="12">
        <f t="shared" si="32"/>
        <v>0.16233766233766234</v>
      </c>
      <c r="I314" s="12">
        <f t="shared" si="33"/>
        <v>5</v>
      </c>
      <c r="J314" s="12">
        <f t="shared" si="34"/>
        <v>5.162337662337662</v>
      </c>
      <c r="K314" s="16"/>
      <c r="L314" s="12">
        <f t="shared" si="29"/>
        <v>1590</v>
      </c>
      <c r="M314" s="12">
        <f>(($C314)*Einstellungen!$D$15)+((Einstellungen!$D$16*(ROUND(($A314/($C314)),0))^Einstellungen!$D$17)*($C314))</f>
        <v>1590</v>
      </c>
      <c r="N314" s="12">
        <f>(($C314+1)*Einstellungen!$D$15)+((Einstellungen!$D$16*(ROUND(($A314/($C314+1)),0))^Einstellungen!$D$17)*($C314+1))</f>
        <v>1640</v>
      </c>
      <c r="O314" s="12">
        <f>(($C314+2)*Einstellungen!$D$15)+((Einstellungen!$D$16*(ROUND(($A314/($C314+2)),0))^Einstellungen!$D$17)*($C314+2))</f>
        <v>1695</v>
      </c>
      <c r="P314" s="12">
        <f>(($C314+3)*Einstellungen!$D$15)+((Einstellungen!$D$16*(ROUND(($A314/($C314+3)),0))^Einstellungen!$D$17)*($C314+3))</f>
        <v>1740</v>
      </c>
      <c r="Q314" s="12">
        <f t="shared" si="30"/>
        <v>1590</v>
      </c>
    </row>
    <row r="315" spans="1:17" ht="12.75">
      <c r="A315" s="11">
        <v>309</v>
      </c>
      <c r="B315" s="11">
        <f>IF(A315/Einstellungen!D$14-INT(A315/Einstellungen!D$14)=0,"Grenze","")</f>
      </c>
      <c r="C315" s="11">
        <f>COUNTIF(B$6:B314,"Grenze")</f>
        <v>1</v>
      </c>
      <c r="D315" s="12">
        <f>(INT((A315-1)/Einstellungen!D$14)+1)*Einstellungen!D$15</f>
        <v>50</v>
      </c>
      <c r="E315" s="12">
        <f>(Einstellungen!D$16*(A315-INT(A315/Einstellungen!D$14)*Einstellungen!D$14)^Einstellungen!D$17)+(INT(A315/Einstellungen!D$14)*(Einstellungen!D$16*Einstellungen!D$14^Einstellungen!D$17))</f>
        <v>1545</v>
      </c>
      <c r="F315" s="12">
        <f t="shared" si="28"/>
        <v>1595</v>
      </c>
      <c r="G315" s="12">
        <f t="shared" si="31"/>
        <v>5</v>
      </c>
      <c r="H315" s="12">
        <f t="shared" si="32"/>
        <v>0.16181229773462782</v>
      </c>
      <c r="I315" s="12">
        <f t="shared" si="33"/>
        <v>5</v>
      </c>
      <c r="J315" s="12">
        <f t="shared" si="34"/>
        <v>5.1618122977346275</v>
      </c>
      <c r="K315" s="16"/>
      <c r="L315" s="12">
        <f t="shared" si="29"/>
        <v>1595</v>
      </c>
      <c r="M315" s="12">
        <f>(($C315)*Einstellungen!$D$15)+((Einstellungen!$D$16*(ROUND(($A315/($C315)),0))^Einstellungen!$D$17)*($C315))</f>
        <v>1595</v>
      </c>
      <c r="N315" s="12">
        <f>(($C315+1)*Einstellungen!$D$15)+((Einstellungen!$D$16*(ROUND(($A315/($C315+1)),0))^Einstellungen!$D$17)*($C315+1))</f>
        <v>1650</v>
      </c>
      <c r="O315" s="12">
        <f>(($C315+2)*Einstellungen!$D$15)+((Einstellungen!$D$16*(ROUND(($A315/($C315+2)),0))^Einstellungen!$D$17)*($C315+2))</f>
        <v>1695</v>
      </c>
      <c r="P315" s="12">
        <f>(($C315+3)*Einstellungen!$D$15)+((Einstellungen!$D$16*(ROUND(($A315/($C315+3)),0))^Einstellungen!$D$17)*($C315+3))</f>
        <v>1740</v>
      </c>
      <c r="Q315" s="12">
        <f t="shared" si="30"/>
        <v>1595</v>
      </c>
    </row>
    <row r="316" spans="1:17" ht="12.75">
      <c r="A316" s="11">
        <v>310</v>
      </c>
      <c r="B316" s="11">
        <f>IF(A316/Einstellungen!D$14-INT(A316/Einstellungen!D$14)=0,"Grenze","")</f>
      </c>
      <c r="C316" s="11">
        <f>COUNTIF(B$6:B315,"Grenze")</f>
        <v>1</v>
      </c>
      <c r="D316" s="12">
        <f>(INT((A316-1)/Einstellungen!D$14)+1)*Einstellungen!D$15</f>
        <v>50</v>
      </c>
      <c r="E316" s="12">
        <f>(Einstellungen!D$16*(A316-INT(A316/Einstellungen!D$14)*Einstellungen!D$14)^Einstellungen!D$17)+(INT(A316/Einstellungen!D$14)*(Einstellungen!D$16*Einstellungen!D$14^Einstellungen!D$17))</f>
        <v>1550</v>
      </c>
      <c r="F316" s="12">
        <f t="shared" si="28"/>
        <v>1600</v>
      </c>
      <c r="G316" s="12">
        <f t="shared" si="31"/>
        <v>5</v>
      </c>
      <c r="H316" s="12">
        <f t="shared" si="32"/>
        <v>0.16129032258064516</v>
      </c>
      <c r="I316" s="12">
        <f t="shared" si="33"/>
        <v>5</v>
      </c>
      <c r="J316" s="12">
        <f t="shared" si="34"/>
        <v>5.161290322580645</v>
      </c>
      <c r="K316" s="16"/>
      <c r="L316" s="12">
        <f t="shared" si="29"/>
        <v>1600</v>
      </c>
      <c r="M316" s="12">
        <f>(($C316)*Einstellungen!$D$15)+((Einstellungen!$D$16*(ROUND(($A316/($C316)),0))^Einstellungen!$D$17)*($C316))</f>
        <v>1600</v>
      </c>
      <c r="N316" s="12">
        <f>(($C316+1)*Einstellungen!$D$15)+((Einstellungen!$D$16*(ROUND(($A316/($C316+1)),0))^Einstellungen!$D$17)*($C316+1))</f>
        <v>1650</v>
      </c>
      <c r="O316" s="12">
        <f>(($C316+2)*Einstellungen!$D$15)+((Einstellungen!$D$16*(ROUND(($A316/($C316+2)),0))^Einstellungen!$D$17)*($C316+2))</f>
        <v>1695</v>
      </c>
      <c r="P316" s="12">
        <f>(($C316+3)*Einstellungen!$D$15)+((Einstellungen!$D$16*(ROUND(($A316/($C316+3)),0))^Einstellungen!$D$17)*($C316+3))</f>
        <v>1760</v>
      </c>
      <c r="Q316" s="12">
        <f t="shared" si="30"/>
        <v>1600</v>
      </c>
    </row>
    <row r="317" spans="1:17" ht="12.75">
      <c r="A317" s="11">
        <v>311</v>
      </c>
      <c r="B317" s="11">
        <f>IF(A317/Einstellungen!D$14-INT(A317/Einstellungen!D$14)=0,"Grenze","")</f>
      </c>
      <c r="C317" s="11">
        <f>COUNTIF(B$6:B316,"Grenze")</f>
        <v>1</v>
      </c>
      <c r="D317" s="12">
        <f>(INT((A317-1)/Einstellungen!D$14)+1)*Einstellungen!D$15</f>
        <v>50</v>
      </c>
      <c r="E317" s="12">
        <f>(Einstellungen!D$16*(A317-INT(A317/Einstellungen!D$14)*Einstellungen!D$14)^Einstellungen!D$17)+(INT(A317/Einstellungen!D$14)*(Einstellungen!D$16*Einstellungen!D$14^Einstellungen!D$17))</f>
        <v>1555</v>
      </c>
      <c r="F317" s="12">
        <f t="shared" si="28"/>
        <v>1605</v>
      </c>
      <c r="G317" s="12">
        <f t="shared" si="31"/>
        <v>5</v>
      </c>
      <c r="H317" s="12">
        <f t="shared" si="32"/>
        <v>0.1607717041800643</v>
      </c>
      <c r="I317" s="12">
        <f t="shared" si="33"/>
        <v>5</v>
      </c>
      <c r="J317" s="12">
        <f t="shared" si="34"/>
        <v>5.160771704180064</v>
      </c>
      <c r="K317" s="16"/>
      <c r="L317" s="12">
        <f t="shared" si="29"/>
        <v>1605</v>
      </c>
      <c r="M317" s="12">
        <f>(($C317)*Einstellungen!$D$15)+((Einstellungen!$D$16*(ROUND(($A317/($C317)),0))^Einstellungen!$D$17)*($C317))</f>
        <v>1605</v>
      </c>
      <c r="N317" s="12">
        <f>(($C317+1)*Einstellungen!$D$15)+((Einstellungen!$D$16*(ROUND(($A317/($C317+1)),0))^Einstellungen!$D$17)*($C317+1))</f>
        <v>1660</v>
      </c>
      <c r="O317" s="12">
        <f>(($C317+2)*Einstellungen!$D$15)+((Einstellungen!$D$16*(ROUND(($A317/($C317+2)),0))^Einstellungen!$D$17)*($C317+2))</f>
        <v>1710</v>
      </c>
      <c r="P317" s="12">
        <f>(($C317+3)*Einstellungen!$D$15)+((Einstellungen!$D$16*(ROUND(($A317/($C317+3)),0))^Einstellungen!$D$17)*($C317+3))</f>
        <v>1760</v>
      </c>
      <c r="Q317" s="12">
        <f t="shared" si="30"/>
        <v>1605</v>
      </c>
    </row>
    <row r="318" spans="1:17" ht="12.75">
      <c r="A318" s="11">
        <v>312</v>
      </c>
      <c r="B318" s="11">
        <f>IF(A318/Einstellungen!D$14-INT(A318/Einstellungen!D$14)=0,"Grenze","")</f>
      </c>
      <c r="C318" s="11">
        <f>COUNTIF(B$6:B317,"Grenze")</f>
        <v>1</v>
      </c>
      <c r="D318" s="12">
        <f>(INT((A318-1)/Einstellungen!D$14)+1)*Einstellungen!D$15</f>
        <v>50</v>
      </c>
      <c r="E318" s="12">
        <f>(Einstellungen!D$16*(A318-INT(A318/Einstellungen!D$14)*Einstellungen!D$14)^Einstellungen!D$17)+(INT(A318/Einstellungen!D$14)*(Einstellungen!D$16*Einstellungen!D$14^Einstellungen!D$17))</f>
        <v>1560</v>
      </c>
      <c r="F318" s="12">
        <f t="shared" si="28"/>
        <v>1610</v>
      </c>
      <c r="G318" s="12">
        <f t="shared" si="31"/>
        <v>5</v>
      </c>
      <c r="H318" s="12">
        <f t="shared" si="32"/>
        <v>0.16025641025641027</v>
      </c>
      <c r="I318" s="12">
        <f t="shared" si="33"/>
        <v>5</v>
      </c>
      <c r="J318" s="12">
        <f t="shared" si="34"/>
        <v>5.160256410256411</v>
      </c>
      <c r="K318" s="16"/>
      <c r="L318" s="12">
        <f t="shared" si="29"/>
        <v>1610</v>
      </c>
      <c r="M318" s="12">
        <f>(($C318)*Einstellungen!$D$15)+((Einstellungen!$D$16*(ROUND(($A318/($C318)),0))^Einstellungen!$D$17)*($C318))</f>
        <v>1610</v>
      </c>
      <c r="N318" s="12">
        <f>(($C318+1)*Einstellungen!$D$15)+((Einstellungen!$D$16*(ROUND(($A318/($C318+1)),0))^Einstellungen!$D$17)*($C318+1))</f>
        <v>1660</v>
      </c>
      <c r="O318" s="12">
        <f>(($C318+2)*Einstellungen!$D$15)+((Einstellungen!$D$16*(ROUND(($A318/($C318+2)),0))^Einstellungen!$D$17)*($C318+2))</f>
        <v>1710</v>
      </c>
      <c r="P318" s="12">
        <f>(($C318+3)*Einstellungen!$D$15)+((Einstellungen!$D$16*(ROUND(($A318/($C318+3)),0))^Einstellungen!$D$17)*($C318+3))</f>
        <v>1760</v>
      </c>
      <c r="Q318" s="12">
        <f t="shared" si="30"/>
        <v>1610</v>
      </c>
    </row>
    <row r="319" spans="1:17" ht="12.75">
      <c r="A319" s="11">
        <v>313</v>
      </c>
      <c r="B319" s="11">
        <f>IF(A319/Einstellungen!D$14-INT(A319/Einstellungen!D$14)=0,"Grenze","")</f>
      </c>
      <c r="C319" s="11">
        <f>COUNTIF(B$6:B318,"Grenze")</f>
        <v>1</v>
      </c>
      <c r="D319" s="12">
        <f>(INT((A319-1)/Einstellungen!D$14)+1)*Einstellungen!D$15</f>
        <v>50</v>
      </c>
      <c r="E319" s="12">
        <f>(Einstellungen!D$16*(A319-INT(A319/Einstellungen!D$14)*Einstellungen!D$14)^Einstellungen!D$17)+(INT(A319/Einstellungen!D$14)*(Einstellungen!D$16*Einstellungen!D$14^Einstellungen!D$17))</f>
        <v>1565</v>
      </c>
      <c r="F319" s="12">
        <f t="shared" si="28"/>
        <v>1615</v>
      </c>
      <c r="G319" s="12">
        <f t="shared" si="31"/>
        <v>5</v>
      </c>
      <c r="H319" s="12">
        <f t="shared" si="32"/>
        <v>0.1597444089456869</v>
      </c>
      <c r="I319" s="12">
        <f t="shared" si="33"/>
        <v>5</v>
      </c>
      <c r="J319" s="12">
        <f t="shared" si="34"/>
        <v>5.159744408945687</v>
      </c>
      <c r="K319" s="16"/>
      <c r="L319" s="12">
        <f t="shared" si="29"/>
        <v>1615</v>
      </c>
      <c r="M319" s="12">
        <f>(($C319)*Einstellungen!$D$15)+((Einstellungen!$D$16*(ROUND(($A319/($C319)),0))^Einstellungen!$D$17)*($C319))</f>
        <v>1615</v>
      </c>
      <c r="N319" s="12">
        <f>(($C319+1)*Einstellungen!$D$15)+((Einstellungen!$D$16*(ROUND(($A319/($C319+1)),0))^Einstellungen!$D$17)*($C319+1))</f>
        <v>1670</v>
      </c>
      <c r="O319" s="12">
        <f>(($C319+2)*Einstellungen!$D$15)+((Einstellungen!$D$16*(ROUND(($A319/($C319+2)),0))^Einstellungen!$D$17)*($C319+2))</f>
        <v>1710</v>
      </c>
      <c r="P319" s="12">
        <f>(($C319+3)*Einstellungen!$D$15)+((Einstellungen!$D$16*(ROUND(($A319/($C319+3)),0))^Einstellungen!$D$17)*($C319+3))</f>
        <v>1760</v>
      </c>
      <c r="Q319" s="12">
        <f t="shared" si="30"/>
        <v>1615</v>
      </c>
    </row>
    <row r="320" spans="1:17" ht="12.75">
      <c r="A320" s="11">
        <v>314</v>
      </c>
      <c r="B320" s="11">
        <f>IF(A320/Einstellungen!D$14-INT(A320/Einstellungen!D$14)=0,"Grenze","")</f>
      </c>
      <c r="C320" s="11">
        <f>COUNTIF(B$6:B319,"Grenze")</f>
        <v>1</v>
      </c>
      <c r="D320" s="12">
        <f>(INT((A320-1)/Einstellungen!D$14)+1)*Einstellungen!D$15</f>
        <v>50</v>
      </c>
      <c r="E320" s="12">
        <f>(Einstellungen!D$16*(A320-INT(A320/Einstellungen!D$14)*Einstellungen!D$14)^Einstellungen!D$17)+(INT(A320/Einstellungen!D$14)*(Einstellungen!D$16*Einstellungen!D$14^Einstellungen!D$17))</f>
        <v>1570</v>
      </c>
      <c r="F320" s="12">
        <f t="shared" si="28"/>
        <v>1620</v>
      </c>
      <c r="G320" s="12">
        <f t="shared" si="31"/>
        <v>5</v>
      </c>
      <c r="H320" s="12">
        <f t="shared" si="32"/>
        <v>0.1592356687898089</v>
      </c>
      <c r="I320" s="12">
        <f t="shared" si="33"/>
        <v>5</v>
      </c>
      <c r="J320" s="12">
        <f t="shared" si="34"/>
        <v>5.159235668789809</v>
      </c>
      <c r="K320" s="16"/>
      <c r="L320" s="12">
        <f t="shared" si="29"/>
        <v>1620</v>
      </c>
      <c r="M320" s="12">
        <f>(($C320)*Einstellungen!$D$15)+((Einstellungen!$D$16*(ROUND(($A320/($C320)),0))^Einstellungen!$D$17)*($C320))</f>
        <v>1620</v>
      </c>
      <c r="N320" s="12">
        <f>(($C320+1)*Einstellungen!$D$15)+((Einstellungen!$D$16*(ROUND(($A320/($C320+1)),0))^Einstellungen!$D$17)*($C320+1))</f>
        <v>1670</v>
      </c>
      <c r="O320" s="12">
        <f>(($C320+2)*Einstellungen!$D$15)+((Einstellungen!$D$16*(ROUND(($A320/($C320+2)),0))^Einstellungen!$D$17)*($C320+2))</f>
        <v>1725</v>
      </c>
      <c r="P320" s="12">
        <f>(($C320+3)*Einstellungen!$D$15)+((Einstellungen!$D$16*(ROUND(($A320/($C320+3)),0))^Einstellungen!$D$17)*($C320+3))</f>
        <v>1780</v>
      </c>
      <c r="Q320" s="12">
        <f t="shared" si="30"/>
        <v>1620</v>
      </c>
    </row>
    <row r="321" spans="1:17" ht="12.75">
      <c r="A321" s="11">
        <v>315</v>
      </c>
      <c r="B321" s="11">
        <f>IF(A321/Einstellungen!D$14-INT(A321/Einstellungen!D$14)=0,"Grenze","")</f>
      </c>
      <c r="C321" s="11">
        <f>COUNTIF(B$6:B320,"Grenze")</f>
        <v>1</v>
      </c>
      <c r="D321" s="12">
        <f>(INT((A321-1)/Einstellungen!D$14)+1)*Einstellungen!D$15</f>
        <v>50</v>
      </c>
      <c r="E321" s="12">
        <f>(Einstellungen!D$16*(A321-INT(A321/Einstellungen!D$14)*Einstellungen!D$14)^Einstellungen!D$17)+(INT(A321/Einstellungen!D$14)*(Einstellungen!D$16*Einstellungen!D$14^Einstellungen!D$17))</f>
        <v>1575</v>
      </c>
      <c r="F321" s="12">
        <f t="shared" si="28"/>
        <v>1625</v>
      </c>
      <c r="G321" s="12">
        <f t="shared" si="31"/>
        <v>5</v>
      </c>
      <c r="H321" s="12">
        <f t="shared" si="32"/>
        <v>0.15873015873015872</v>
      </c>
      <c r="I321" s="12">
        <f t="shared" si="33"/>
        <v>5</v>
      </c>
      <c r="J321" s="12">
        <f t="shared" si="34"/>
        <v>5.158730158730159</v>
      </c>
      <c r="K321" s="16"/>
      <c r="L321" s="12">
        <f t="shared" si="29"/>
        <v>1625</v>
      </c>
      <c r="M321" s="12">
        <f>(($C321)*Einstellungen!$D$15)+((Einstellungen!$D$16*(ROUND(($A321/($C321)),0))^Einstellungen!$D$17)*($C321))</f>
        <v>1625</v>
      </c>
      <c r="N321" s="12">
        <f>(($C321+1)*Einstellungen!$D$15)+((Einstellungen!$D$16*(ROUND(($A321/($C321+1)),0))^Einstellungen!$D$17)*($C321+1))</f>
        <v>1680</v>
      </c>
      <c r="O321" s="12">
        <f>(($C321+2)*Einstellungen!$D$15)+((Einstellungen!$D$16*(ROUND(($A321/($C321+2)),0))^Einstellungen!$D$17)*($C321+2))</f>
        <v>1725</v>
      </c>
      <c r="P321" s="12">
        <f>(($C321+3)*Einstellungen!$D$15)+((Einstellungen!$D$16*(ROUND(($A321/($C321+3)),0))^Einstellungen!$D$17)*($C321+3))</f>
        <v>1780</v>
      </c>
      <c r="Q321" s="12">
        <f t="shared" si="30"/>
        <v>1625</v>
      </c>
    </row>
    <row r="322" spans="1:17" ht="12.75">
      <c r="A322" s="11">
        <v>316</v>
      </c>
      <c r="B322" s="11">
        <f>IF(A322/Einstellungen!D$14-INT(A322/Einstellungen!D$14)=0,"Grenze","")</f>
      </c>
      <c r="C322" s="11">
        <f>COUNTIF(B$6:B321,"Grenze")</f>
        <v>1</v>
      </c>
      <c r="D322" s="12">
        <f>(INT((A322-1)/Einstellungen!D$14)+1)*Einstellungen!D$15</f>
        <v>50</v>
      </c>
      <c r="E322" s="12">
        <f>(Einstellungen!D$16*(A322-INT(A322/Einstellungen!D$14)*Einstellungen!D$14)^Einstellungen!D$17)+(INT(A322/Einstellungen!D$14)*(Einstellungen!D$16*Einstellungen!D$14^Einstellungen!D$17))</f>
        <v>1580</v>
      </c>
      <c r="F322" s="12">
        <f t="shared" si="28"/>
        <v>1630</v>
      </c>
      <c r="G322" s="12">
        <f t="shared" si="31"/>
        <v>5</v>
      </c>
      <c r="H322" s="12">
        <f t="shared" si="32"/>
        <v>0.15822784810126583</v>
      </c>
      <c r="I322" s="12">
        <f t="shared" si="33"/>
        <v>5</v>
      </c>
      <c r="J322" s="12">
        <f t="shared" si="34"/>
        <v>5.158227848101266</v>
      </c>
      <c r="K322" s="16"/>
      <c r="L322" s="12">
        <f t="shared" si="29"/>
        <v>1630</v>
      </c>
      <c r="M322" s="12">
        <f>(($C322)*Einstellungen!$D$15)+((Einstellungen!$D$16*(ROUND(($A322/($C322)),0))^Einstellungen!$D$17)*($C322))</f>
        <v>1630</v>
      </c>
      <c r="N322" s="12">
        <f>(($C322+1)*Einstellungen!$D$15)+((Einstellungen!$D$16*(ROUND(($A322/($C322+1)),0))^Einstellungen!$D$17)*($C322+1))</f>
        <v>1680</v>
      </c>
      <c r="O322" s="12">
        <f>(($C322+2)*Einstellungen!$D$15)+((Einstellungen!$D$16*(ROUND(($A322/($C322+2)),0))^Einstellungen!$D$17)*($C322+2))</f>
        <v>1725</v>
      </c>
      <c r="P322" s="12">
        <f>(($C322+3)*Einstellungen!$D$15)+((Einstellungen!$D$16*(ROUND(($A322/($C322+3)),0))^Einstellungen!$D$17)*($C322+3))</f>
        <v>1780</v>
      </c>
      <c r="Q322" s="12">
        <f t="shared" si="30"/>
        <v>1630</v>
      </c>
    </row>
    <row r="323" spans="1:17" ht="12.75">
      <c r="A323" s="11">
        <v>317</v>
      </c>
      <c r="B323" s="11">
        <f>IF(A323/Einstellungen!D$14-INT(A323/Einstellungen!D$14)=0,"Grenze","")</f>
      </c>
      <c r="C323" s="11">
        <f>COUNTIF(B$6:B322,"Grenze")</f>
        <v>1</v>
      </c>
      <c r="D323" s="12">
        <f>(INT((A323-1)/Einstellungen!D$14)+1)*Einstellungen!D$15</f>
        <v>50</v>
      </c>
      <c r="E323" s="12">
        <f>(Einstellungen!D$16*(A323-INT(A323/Einstellungen!D$14)*Einstellungen!D$14)^Einstellungen!D$17)+(INT(A323/Einstellungen!D$14)*(Einstellungen!D$16*Einstellungen!D$14^Einstellungen!D$17))</f>
        <v>1585</v>
      </c>
      <c r="F323" s="12">
        <f t="shared" si="28"/>
        <v>1635</v>
      </c>
      <c r="G323" s="12">
        <f t="shared" si="31"/>
        <v>5</v>
      </c>
      <c r="H323" s="12">
        <f t="shared" si="32"/>
        <v>0.15772870662460567</v>
      </c>
      <c r="I323" s="12">
        <f t="shared" si="33"/>
        <v>5</v>
      </c>
      <c r="J323" s="12">
        <f t="shared" si="34"/>
        <v>5.157728706624606</v>
      </c>
      <c r="K323" s="16"/>
      <c r="L323" s="12">
        <f t="shared" si="29"/>
        <v>1635</v>
      </c>
      <c r="M323" s="12">
        <f>(($C323)*Einstellungen!$D$15)+((Einstellungen!$D$16*(ROUND(($A323/($C323)),0))^Einstellungen!$D$17)*($C323))</f>
        <v>1635</v>
      </c>
      <c r="N323" s="12">
        <f>(($C323+1)*Einstellungen!$D$15)+((Einstellungen!$D$16*(ROUND(($A323/($C323+1)),0))^Einstellungen!$D$17)*($C323+1))</f>
        <v>1690</v>
      </c>
      <c r="O323" s="12">
        <f>(($C323+2)*Einstellungen!$D$15)+((Einstellungen!$D$16*(ROUND(($A323/($C323+2)),0))^Einstellungen!$D$17)*($C323+2))</f>
        <v>1740</v>
      </c>
      <c r="P323" s="12">
        <f>(($C323+3)*Einstellungen!$D$15)+((Einstellungen!$D$16*(ROUND(($A323/($C323+3)),0))^Einstellungen!$D$17)*($C323+3))</f>
        <v>1780</v>
      </c>
      <c r="Q323" s="12">
        <f t="shared" si="30"/>
        <v>1635</v>
      </c>
    </row>
    <row r="324" spans="1:17" ht="12.75">
      <c r="A324" s="11">
        <v>318</v>
      </c>
      <c r="B324" s="11">
        <f>IF(A324/Einstellungen!D$14-INT(A324/Einstellungen!D$14)=0,"Grenze","")</f>
      </c>
      <c r="C324" s="11">
        <f>COUNTIF(B$6:B323,"Grenze")</f>
        <v>1</v>
      </c>
      <c r="D324" s="12">
        <f>(INT((A324-1)/Einstellungen!D$14)+1)*Einstellungen!D$15</f>
        <v>50</v>
      </c>
      <c r="E324" s="12">
        <f>(Einstellungen!D$16*(A324-INT(A324/Einstellungen!D$14)*Einstellungen!D$14)^Einstellungen!D$17)+(INT(A324/Einstellungen!D$14)*(Einstellungen!D$16*Einstellungen!D$14^Einstellungen!D$17))</f>
        <v>1590</v>
      </c>
      <c r="F324" s="12">
        <f t="shared" si="28"/>
        <v>1640</v>
      </c>
      <c r="G324" s="12">
        <f t="shared" si="31"/>
        <v>5</v>
      </c>
      <c r="H324" s="12">
        <f t="shared" si="32"/>
        <v>0.15723270440251572</v>
      </c>
      <c r="I324" s="12">
        <f t="shared" si="33"/>
        <v>5</v>
      </c>
      <c r="J324" s="12">
        <f t="shared" si="34"/>
        <v>5.1572327044025155</v>
      </c>
      <c r="K324" s="16"/>
      <c r="L324" s="12">
        <f t="shared" si="29"/>
        <v>1640</v>
      </c>
      <c r="M324" s="12">
        <f>(($C324)*Einstellungen!$D$15)+((Einstellungen!$D$16*(ROUND(($A324/($C324)),0))^Einstellungen!$D$17)*($C324))</f>
        <v>1640</v>
      </c>
      <c r="N324" s="12">
        <f>(($C324+1)*Einstellungen!$D$15)+((Einstellungen!$D$16*(ROUND(($A324/($C324+1)),0))^Einstellungen!$D$17)*($C324+1))</f>
        <v>1690</v>
      </c>
      <c r="O324" s="12">
        <f>(($C324+2)*Einstellungen!$D$15)+((Einstellungen!$D$16*(ROUND(($A324/($C324+2)),0))^Einstellungen!$D$17)*($C324+2))</f>
        <v>1740</v>
      </c>
      <c r="P324" s="12">
        <f>(($C324+3)*Einstellungen!$D$15)+((Einstellungen!$D$16*(ROUND(($A324/($C324+3)),0))^Einstellungen!$D$17)*($C324+3))</f>
        <v>1800</v>
      </c>
      <c r="Q324" s="12">
        <f t="shared" si="30"/>
        <v>1640</v>
      </c>
    </row>
    <row r="325" spans="1:17" ht="12.75">
      <c r="A325" s="11">
        <v>319</v>
      </c>
      <c r="B325" s="11">
        <f>IF(A325/Einstellungen!D$14-INT(A325/Einstellungen!D$14)=0,"Grenze","")</f>
      </c>
      <c r="C325" s="11">
        <f>COUNTIF(B$6:B324,"Grenze")</f>
        <v>1</v>
      </c>
      <c r="D325" s="12">
        <f>(INT((A325-1)/Einstellungen!D$14)+1)*Einstellungen!D$15</f>
        <v>50</v>
      </c>
      <c r="E325" s="12">
        <f>(Einstellungen!D$16*(A325-INT(A325/Einstellungen!D$14)*Einstellungen!D$14)^Einstellungen!D$17)+(INT(A325/Einstellungen!D$14)*(Einstellungen!D$16*Einstellungen!D$14^Einstellungen!D$17))</f>
        <v>1595</v>
      </c>
      <c r="F325" s="12">
        <f t="shared" si="28"/>
        <v>1645</v>
      </c>
      <c r="G325" s="12">
        <f t="shared" si="31"/>
        <v>5</v>
      </c>
      <c r="H325" s="12">
        <f t="shared" si="32"/>
        <v>0.15673981191222572</v>
      </c>
      <c r="I325" s="12">
        <f t="shared" si="33"/>
        <v>5</v>
      </c>
      <c r="J325" s="12">
        <f t="shared" si="34"/>
        <v>5.156739811912225</v>
      </c>
      <c r="K325" s="16"/>
      <c r="L325" s="12">
        <f t="shared" si="29"/>
        <v>1645</v>
      </c>
      <c r="M325" s="12">
        <f>(($C325)*Einstellungen!$D$15)+((Einstellungen!$D$16*(ROUND(($A325/($C325)),0))^Einstellungen!$D$17)*($C325))</f>
        <v>1645</v>
      </c>
      <c r="N325" s="12">
        <f>(($C325+1)*Einstellungen!$D$15)+((Einstellungen!$D$16*(ROUND(($A325/($C325+1)),0))^Einstellungen!$D$17)*($C325+1))</f>
        <v>1700</v>
      </c>
      <c r="O325" s="12">
        <f>(($C325+2)*Einstellungen!$D$15)+((Einstellungen!$D$16*(ROUND(($A325/($C325+2)),0))^Einstellungen!$D$17)*($C325+2))</f>
        <v>1740</v>
      </c>
      <c r="P325" s="12">
        <f>(($C325+3)*Einstellungen!$D$15)+((Einstellungen!$D$16*(ROUND(($A325/($C325+3)),0))^Einstellungen!$D$17)*($C325+3))</f>
        <v>1800</v>
      </c>
      <c r="Q325" s="12">
        <f t="shared" si="30"/>
        <v>1645</v>
      </c>
    </row>
    <row r="326" spans="1:17" ht="12.75">
      <c r="A326" s="11">
        <v>320</v>
      </c>
      <c r="B326" s="11">
        <f>IF(A326/Einstellungen!D$14-INT(A326/Einstellungen!D$14)=0,"Grenze","")</f>
      </c>
      <c r="C326" s="11">
        <f>COUNTIF(B$6:B325,"Grenze")</f>
        <v>1</v>
      </c>
      <c r="D326" s="12">
        <f>(INT((A326-1)/Einstellungen!D$14)+1)*Einstellungen!D$15</f>
        <v>50</v>
      </c>
      <c r="E326" s="12">
        <f>(Einstellungen!D$16*(A326-INT(A326/Einstellungen!D$14)*Einstellungen!D$14)^Einstellungen!D$17)+(INT(A326/Einstellungen!D$14)*(Einstellungen!D$16*Einstellungen!D$14^Einstellungen!D$17))</f>
        <v>1600</v>
      </c>
      <c r="F326" s="12">
        <f aca="true" t="shared" si="35" ref="F326:F389">D326+E326</f>
        <v>1650</v>
      </c>
      <c r="G326" s="12">
        <f t="shared" si="31"/>
        <v>5</v>
      </c>
      <c r="H326" s="12">
        <f t="shared" si="32"/>
        <v>0.15625</v>
      </c>
      <c r="I326" s="12">
        <f t="shared" si="33"/>
        <v>5</v>
      </c>
      <c r="J326" s="12">
        <f t="shared" si="34"/>
        <v>5.15625</v>
      </c>
      <c r="K326" s="16"/>
      <c r="L326" s="12">
        <f aca="true" t="shared" si="36" ref="L326:L389">F326</f>
        <v>1650</v>
      </c>
      <c r="M326" s="12">
        <f>(($C326)*Einstellungen!$D$15)+((Einstellungen!$D$16*(ROUND(($A326/($C326)),0))^Einstellungen!$D$17)*($C326))</f>
        <v>1650</v>
      </c>
      <c r="N326" s="12">
        <f>(($C326+1)*Einstellungen!$D$15)+((Einstellungen!$D$16*(ROUND(($A326/($C326+1)),0))^Einstellungen!$D$17)*($C326+1))</f>
        <v>1700</v>
      </c>
      <c r="O326" s="12">
        <f>(($C326+2)*Einstellungen!$D$15)+((Einstellungen!$D$16*(ROUND(($A326/($C326+2)),0))^Einstellungen!$D$17)*($C326+2))</f>
        <v>1755</v>
      </c>
      <c r="P326" s="12">
        <f>(($C326+3)*Einstellungen!$D$15)+((Einstellungen!$D$16*(ROUND(($A326/($C326+3)),0))^Einstellungen!$D$17)*($C326+3))</f>
        <v>1800</v>
      </c>
      <c r="Q326" s="12">
        <f aca="true" t="shared" si="37" ref="Q326:Q389">MIN(L326,M326,N326,O326,P326)</f>
        <v>1650</v>
      </c>
    </row>
    <row r="327" spans="1:17" ht="12.75">
      <c r="A327" s="11">
        <v>321</v>
      </c>
      <c r="B327" s="11">
        <f>IF(A327/Einstellungen!D$14-INT(A327/Einstellungen!D$14)=0,"Grenze","")</f>
      </c>
      <c r="C327" s="11">
        <f>COUNTIF(B$6:B326,"Grenze")</f>
        <v>1</v>
      </c>
      <c r="D327" s="12">
        <f>(INT((A327-1)/Einstellungen!D$14)+1)*Einstellungen!D$15</f>
        <v>50</v>
      </c>
      <c r="E327" s="12">
        <f>(Einstellungen!D$16*(A327-INT(A327/Einstellungen!D$14)*Einstellungen!D$14)^Einstellungen!D$17)+(INT(A327/Einstellungen!D$14)*(Einstellungen!D$16*Einstellungen!D$14^Einstellungen!D$17))</f>
        <v>1605</v>
      </c>
      <c r="F327" s="12">
        <f t="shared" si="35"/>
        <v>1655</v>
      </c>
      <c r="G327" s="12">
        <f aca="true" t="shared" si="38" ref="G327:G390">E327-E326</f>
        <v>5</v>
      </c>
      <c r="H327" s="12">
        <f aca="true" t="shared" si="39" ref="H327:H390">D327/A327</f>
        <v>0.1557632398753894</v>
      </c>
      <c r="I327" s="12">
        <f aca="true" t="shared" si="40" ref="I327:I390">E327/A327</f>
        <v>5</v>
      </c>
      <c r="J327" s="12">
        <f aca="true" t="shared" si="41" ref="J327:J390">F327/A327</f>
        <v>5.155763239875389</v>
      </c>
      <c r="K327" s="16"/>
      <c r="L327" s="12">
        <f t="shared" si="36"/>
        <v>1655</v>
      </c>
      <c r="M327" s="12">
        <f>(($C327)*Einstellungen!$D$15)+((Einstellungen!$D$16*(ROUND(($A327/($C327)),0))^Einstellungen!$D$17)*($C327))</f>
        <v>1655</v>
      </c>
      <c r="N327" s="12">
        <f>(($C327+1)*Einstellungen!$D$15)+((Einstellungen!$D$16*(ROUND(($A327/($C327+1)),0))^Einstellungen!$D$17)*($C327+1))</f>
        <v>1710</v>
      </c>
      <c r="O327" s="12">
        <f>(($C327+2)*Einstellungen!$D$15)+((Einstellungen!$D$16*(ROUND(($A327/($C327+2)),0))^Einstellungen!$D$17)*($C327+2))</f>
        <v>1755</v>
      </c>
      <c r="P327" s="12">
        <f>(($C327+3)*Einstellungen!$D$15)+((Einstellungen!$D$16*(ROUND(($A327/($C327+3)),0))^Einstellungen!$D$17)*($C327+3))</f>
        <v>1800</v>
      </c>
      <c r="Q327" s="12">
        <f t="shared" si="37"/>
        <v>1655</v>
      </c>
    </row>
    <row r="328" spans="1:17" ht="12.75">
      <c r="A328" s="11">
        <v>322</v>
      </c>
      <c r="B328" s="11">
        <f>IF(A328/Einstellungen!D$14-INT(A328/Einstellungen!D$14)=0,"Grenze","")</f>
      </c>
      <c r="C328" s="11">
        <f>COUNTIF(B$6:B327,"Grenze")</f>
        <v>1</v>
      </c>
      <c r="D328" s="12">
        <f>(INT((A328-1)/Einstellungen!D$14)+1)*Einstellungen!D$15</f>
        <v>50</v>
      </c>
      <c r="E328" s="12">
        <f>(Einstellungen!D$16*(A328-INT(A328/Einstellungen!D$14)*Einstellungen!D$14)^Einstellungen!D$17)+(INT(A328/Einstellungen!D$14)*(Einstellungen!D$16*Einstellungen!D$14^Einstellungen!D$17))</f>
        <v>1610</v>
      </c>
      <c r="F328" s="12">
        <f t="shared" si="35"/>
        <v>1660</v>
      </c>
      <c r="G328" s="12">
        <f t="shared" si="38"/>
        <v>5</v>
      </c>
      <c r="H328" s="12">
        <f t="shared" si="39"/>
        <v>0.15527950310559005</v>
      </c>
      <c r="I328" s="12">
        <f t="shared" si="40"/>
        <v>5</v>
      </c>
      <c r="J328" s="12">
        <f t="shared" si="41"/>
        <v>5.15527950310559</v>
      </c>
      <c r="K328" s="16"/>
      <c r="L328" s="12">
        <f t="shared" si="36"/>
        <v>1660</v>
      </c>
      <c r="M328" s="12">
        <f>(($C328)*Einstellungen!$D$15)+((Einstellungen!$D$16*(ROUND(($A328/($C328)),0))^Einstellungen!$D$17)*($C328))</f>
        <v>1660</v>
      </c>
      <c r="N328" s="12">
        <f>(($C328+1)*Einstellungen!$D$15)+((Einstellungen!$D$16*(ROUND(($A328/($C328+1)),0))^Einstellungen!$D$17)*($C328+1))</f>
        <v>1710</v>
      </c>
      <c r="O328" s="12">
        <f>(($C328+2)*Einstellungen!$D$15)+((Einstellungen!$D$16*(ROUND(($A328/($C328+2)),0))^Einstellungen!$D$17)*($C328+2))</f>
        <v>1755</v>
      </c>
      <c r="P328" s="12">
        <f>(($C328+3)*Einstellungen!$D$15)+((Einstellungen!$D$16*(ROUND(($A328/($C328+3)),0))^Einstellungen!$D$17)*($C328+3))</f>
        <v>1820</v>
      </c>
      <c r="Q328" s="12">
        <f t="shared" si="37"/>
        <v>1660</v>
      </c>
    </row>
    <row r="329" spans="1:17" ht="12.75">
      <c r="A329" s="11">
        <v>323</v>
      </c>
      <c r="B329" s="11">
        <f>IF(A329/Einstellungen!D$14-INT(A329/Einstellungen!D$14)=0,"Grenze","")</f>
      </c>
      <c r="C329" s="11">
        <f>COUNTIF(B$6:B328,"Grenze")</f>
        <v>1</v>
      </c>
      <c r="D329" s="12">
        <f>(INT((A329-1)/Einstellungen!D$14)+1)*Einstellungen!D$15</f>
        <v>50</v>
      </c>
      <c r="E329" s="12">
        <f>(Einstellungen!D$16*(A329-INT(A329/Einstellungen!D$14)*Einstellungen!D$14)^Einstellungen!D$17)+(INT(A329/Einstellungen!D$14)*(Einstellungen!D$16*Einstellungen!D$14^Einstellungen!D$17))</f>
        <v>1615</v>
      </c>
      <c r="F329" s="12">
        <f t="shared" si="35"/>
        <v>1665</v>
      </c>
      <c r="G329" s="12">
        <f t="shared" si="38"/>
        <v>5</v>
      </c>
      <c r="H329" s="12">
        <f t="shared" si="39"/>
        <v>0.15479876160990713</v>
      </c>
      <c r="I329" s="12">
        <f t="shared" si="40"/>
        <v>5</v>
      </c>
      <c r="J329" s="12">
        <f t="shared" si="41"/>
        <v>5.154798761609907</v>
      </c>
      <c r="K329" s="16"/>
      <c r="L329" s="12">
        <f t="shared" si="36"/>
        <v>1665</v>
      </c>
      <c r="M329" s="12">
        <f>(($C329)*Einstellungen!$D$15)+((Einstellungen!$D$16*(ROUND(($A329/($C329)),0))^Einstellungen!$D$17)*($C329))</f>
        <v>1665</v>
      </c>
      <c r="N329" s="12">
        <f>(($C329+1)*Einstellungen!$D$15)+((Einstellungen!$D$16*(ROUND(($A329/($C329+1)),0))^Einstellungen!$D$17)*($C329+1))</f>
        <v>1720</v>
      </c>
      <c r="O329" s="12">
        <f>(($C329+2)*Einstellungen!$D$15)+((Einstellungen!$D$16*(ROUND(($A329/($C329+2)),0))^Einstellungen!$D$17)*($C329+2))</f>
        <v>1770</v>
      </c>
      <c r="P329" s="12">
        <f>(($C329+3)*Einstellungen!$D$15)+((Einstellungen!$D$16*(ROUND(($A329/($C329+3)),0))^Einstellungen!$D$17)*($C329+3))</f>
        <v>1820</v>
      </c>
      <c r="Q329" s="12">
        <f t="shared" si="37"/>
        <v>1665</v>
      </c>
    </row>
    <row r="330" spans="1:17" ht="12.75">
      <c r="A330" s="11">
        <v>324</v>
      </c>
      <c r="B330" s="11">
        <f>IF(A330/Einstellungen!D$14-INT(A330/Einstellungen!D$14)=0,"Grenze","")</f>
      </c>
      <c r="C330" s="11">
        <f>COUNTIF(B$6:B329,"Grenze")</f>
        <v>1</v>
      </c>
      <c r="D330" s="12">
        <f>(INT((A330-1)/Einstellungen!D$14)+1)*Einstellungen!D$15</f>
        <v>50</v>
      </c>
      <c r="E330" s="12">
        <f>(Einstellungen!D$16*(A330-INT(A330/Einstellungen!D$14)*Einstellungen!D$14)^Einstellungen!D$17)+(INT(A330/Einstellungen!D$14)*(Einstellungen!D$16*Einstellungen!D$14^Einstellungen!D$17))</f>
        <v>1620</v>
      </c>
      <c r="F330" s="12">
        <f t="shared" si="35"/>
        <v>1670</v>
      </c>
      <c r="G330" s="12">
        <f t="shared" si="38"/>
        <v>5</v>
      </c>
      <c r="H330" s="12">
        <f t="shared" si="39"/>
        <v>0.15432098765432098</v>
      </c>
      <c r="I330" s="12">
        <f t="shared" si="40"/>
        <v>5</v>
      </c>
      <c r="J330" s="12">
        <f t="shared" si="41"/>
        <v>5.154320987654321</v>
      </c>
      <c r="K330" s="16"/>
      <c r="L330" s="12">
        <f t="shared" si="36"/>
        <v>1670</v>
      </c>
      <c r="M330" s="12">
        <f>(($C330)*Einstellungen!$D$15)+((Einstellungen!$D$16*(ROUND(($A330/($C330)),0))^Einstellungen!$D$17)*($C330))</f>
        <v>1670</v>
      </c>
      <c r="N330" s="12">
        <f>(($C330+1)*Einstellungen!$D$15)+((Einstellungen!$D$16*(ROUND(($A330/($C330+1)),0))^Einstellungen!$D$17)*($C330+1))</f>
        <v>1720</v>
      </c>
      <c r="O330" s="12">
        <f>(($C330+2)*Einstellungen!$D$15)+((Einstellungen!$D$16*(ROUND(($A330/($C330+2)),0))^Einstellungen!$D$17)*($C330+2))</f>
        <v>1770</v>
      </c>
      <c r="P330" s="12">
        <f>(($C330+3)*Einstellungen!$D$15)+((Einstellungen!$D$16*(ROUND(($A330/($C330+3)),0))^Einstellungen!$D$17)*($C330+3))</f>
        <v>1820</v>
      </c>
      <c r="Q330" s="12">
        <f t="shared" si="37"/>
        <v>1670</v>
      </c>
    </row>
    <row r="331" spans="1:17" ht="12.75">
      <c r="A331" s="11">
        <v>325</v>
      </c>
      <c r="B331" s="11">
        <f>IF(A331/Einstellungen!D$14-INT(A331/Einstellungen!D$14)=0,"Grenze","")</f>
      </c>
      <c r="C331" s="11">
        <f>COUNTIF(B$6:B330,"Grenze")</f>
        <v>1</v>
      </c>
      <c r="D331" s="12">
        <f>(INT((A331-1)/Einstellungen!D$14)+1)*Einstellungen!D$15</f>
        <v>50</v>
      </c>
      <c r="E331" s="12">
        <f>(Einstellungen!D$16*(A331-INT(A331/Einstellungen!D$14)*Einstellungen!D$14)^Einstellungen!D$17)+(INT(A331/Einstellungen!D$14)*(Einstellungen!D$16*Einstellungen!D$14^Einstellungen!D$17))</f>
        <v>1625</v>
      </c>
      <c r="F331" s="12">
        <f t="shared" si="35"/>
        <v>1675</v>
      </c>
      <c r="G331" s="12">
        <f t="shared" si="38"/>
        <v>5</v>
      </c>
      <c r="H331" s="12">
        <f t="shared" si="39"/>
        <v>0.15384615384615385</v>
      </c>
      <c r="I331" s="12">
        <f t="shared" si="40"/>
        <v>5</v>
      </c>
      <c r="J331" s="12">
        <f t="shared" si="41"/>
        <v>5.153846153846154</v>
      </c>
      <c r="K331" s="16"/>
      <c r="L331" s="12">
        <f t="shared" si="36"/>
        <v>1675</v>
      </c>
      <c r="M331" s="12">
        <f>(($C331)*Einstellungen!$D$15)+((Einstellungen!$D$16*(ROUND(($A331/($C331)),0))^Einstellungen!$D$17)*($C331))</f>
        <v>1675</v>
      </c>
      <c r="N331" s="12">
        <f>(($C331+1)*Einstellungen!$D$15)+((Einstellungen!$D$16*(ROUND(($A331/($C331+1)),0))^Einstellungen!$D$17)*($C331+1))</f>
        <v>1730</v>
      </c>
      <c r="O331" s="12">
        <f>(($C331+2)*Einstellungen!$D$15)+((Einstellungen!$D$16*(ROUND(($A331/($C331+2)),0))^Einstellungen!$D$17)*($C331+2))</f>
        <v>1770</v>
      </c>
      <c r="P331" s="12">
        <f>(($C331+3)*Einstellungen!$D$15)+((Einstellungen!$D$16*(ROUND(($A331/($C331+3)),0))^Einstellungen!$D$17)*($C331+3))</f>
        <v>1820</v>
      </c>
      <c r="Q331" s="12">
        <f t="shared" si="37"/>
        <v>1675</v>
      </c>
    </row>
    <row r="332" spans="1:17" ht="12.75">
      <c r="A332" s="11">
        <v>326</v>
      </c>
      <c r="B332" s="11">
        <f>IF(A332/Einstellungen!D$14-INT(A332/Einstellungen!D$14)=0,"Grenze","")</f>
      </c>
      <c r="C332" s="11">
        <f>COUNTIF(B$6:B331,"Grenze")</f>
        <v>1</v>
      </c>
      <c r="D332" s="12">
        <f>(INT((A332-1)/Einstellungen!D$14)+1)*Einstellungen!D$15</f>
        <v>50</v>
      </c>
      <c r="E332" s="12">
        <f>(Einstellungen!D$16*(A332-INT(A332/Einstellungen!D$14)*Einstellungen!D$14)^Einstellungen!D$17)+(INT(A332/Einstellungen!D$14)*(Einstellungen!D$16*Einstellungen!D$14^Einstellungen!D$17))</f>
        <v>1630</v>
      </c>
      <c r="F332" s="12">
        <f t="shared" si="35"/>
        <v>1680</v>
      </c>
      <c r="G332" s="12">
        <f t="shared" si="38"/>
        <v>5</v>
      </c>
      <c r="H332" s="12">
        <f t="shared" si="39"/>
        <v>0.15337423312883436</v>
      </c>
      <c r="I332" s="12">
        <f t="shared" si="40"/>
        <v>5</v>
      </c>
      <c r="J332" s="12">
        <f t="shared" si="41"/>
        <v>5.153374233128834</v>
      </c>
      <c r="K332" s="16"/>
      <c r="L332" s="12">
        <f t="shared" si="36"/>
        <v>1680</v>
      </c>
      <c r="M332" s="12">
        <f>(($C332)*Einstellungen!$D$15)+((Einstellungen!$D$16*(ROUND(($A332/($C332)),0))^Einstellungen!$D$17)*($C332))</f>
        <v>1680</v>
      </c>
      <c r="N332" s="12">
        <f>(($C332+1)*Einstellungen!$D$15)+((Einstellungen!$D$16*(ROUND(($A332/($C332+1)),0))^Einstellungen!$D$17)*($C332+1))</f>
        <v>1730</v>
      </c>
      <c r="O332" s="12">
        <f>(($C332+2)*Einstellungen!$D$15)+((Einstellungen!$D$16*(ROUND(($A332/($C332+2)),0))^Einstellungen!$D$17)*($C332+2))</f>
        <v>1785</v>
      </c>
      <c r="P332" s="12">
        <f>(($C332+3)*Einstellungen!$D$15)+((Einstellungen!$D$16*(ROUND(($A332/($C332+3)),0))^Einstellungen!$D$17)*($C332+3))</f>
        <v>1840</v>
      </c>
      <c r="Q332" s="12">
        <f t="shared" si="37"/>
        <v>1680</v>
      </c>
    </row>
    <row r="333" spans="1:17" ht="12.75">
      <c r="A333" s="11">
        <v>327</v>
      </c>
      <c r="B333" s="11">
        <f>IF(A333/Einstellungen!D$14-INT(A333/Einstellungen!D$14)=0,"Grenze","")</f>
      </c>
      <c r="C333" s="11">
        <f>COUNTIF(B$6:B332,"Grenze")</f>
        <v>1</v>
      </c>
      <c r="D333" s="12">
        <f>(INT((A333-1)/Einstellungen!D$14)+1)*Einstellungen!D$15</f>
        <v>50</v>
      </c>
      <c r="E333" s="12">
        <f>(Einstellungen!D$16*(A333-INT(A333/Einstellungen!D$14)*Einstellungen!D$14)^Einstellungen!D$17)+(INT(A333/Einstellungen!D$14)*(Einstellungen!D$16*Einstellungen!D$14^Einstellungen!D$17))</f>
        <v>1635</v>
      </c>
      <c r="F333" s="12">
        <f t="shared" si="35"/>
        <v>1685</v>
      </c>
      <c r="G333" s="12">
        <f t="shared" si="38"/>
        <v>5</v>
      </c>
      <c r="H333" s="12">
        <f t="shared" si="39"/>
        <v>0.1529051987767584</v>
      </c>
      <c r="I333" s="12">
        <f t="shared" si="40"/>
        <v>5</v>
      </c>
      <c r="J333" s="12">
        <f t="shared" si="41"/>
        <v>5.152905198776758</v>
      </c>
      <c r="K333" s="16"/>
      <c r="L333" s="12">
        <f t="shared" si="36"/>
        <v>1685</v>
      </c>
      <c r="M333" s="12">
        <f>(($C333)*Einstellungen!$D$15)+((Einstellungen!$D$16*(ROUND(($A333/($C333)),0))^Einstellungen!$D$17)*($C333))</f>
        <v>1685</v>
      </c>
      <c r="N333" s="12">
        <f>(($C333+1)*Einstellungen!$D$15)+((Einstellungen!$D$16*(ROUND(($A333/($C333+1)),0))^Einstellungen!$D$17)*($C333+1))</f>
        <v>1740</v>
      </c>
      <c r="O333" s="12">
        <f>(($C333+2)*Einstellungen!$D$15)+((Einstellungen!$D$16*(ROUND(($A333/($C333+2)),0))^Einstellungen!$D$17)*($C333+2))</f>
        <v>1785</v>
      </c>
      <c r="P333" s="12">
        <f>(($C333+3)*Einstellungen!$D$15)+((Einstellungen!$D$16*(ROUND(($A333/($C333+3)),0))^Einstellungen!$D$17)*($C333+3))</f>
        <v>1840</v>
      </c>
      <c r="Q333" s="12">
        <f t="shared" si="37"/>
        <v>1685</v>
      </c>
    </row>
    <row r="334" spans="1:17" ht="12.75">
      <c r="A334" s="11">
        <v>328</v>
      </c>
      <c r="B334" s="11">
        <f>IF(A334/Einstellungen!D$14-INT(A334/Einstellungen!D$14)=0,"Grenze","")</f>
      </c>
      <c r="C334" s="11">
        <f>COUNTIF(B$6:B333,"Grenze")</f>
        <v>1</v>
      </c>
      <c r="D334" s="12">
        <f>(INT((A334-1)/Einstellungen!D$14)+1)*Einstellungen!D$15</f>
        <v>50</v>
      </c>
      <c r="E334" s="12">
        <f>(Einstellungen!D$16*(A334-INT(A334/Einstellungen!D$14)*Einstellungen!D$14)^Einstellungen!D$17)+(INT(A334/Einstellungen!D$14)*(Einstellungen!D$16*Einstellungen!D$14^Einstellungen!D$17))</f>
        <v>1640</v>
      </c>
      <c r="F334" s="12">
        <f t="shared" si="35"/>
        <v>1690</v>
      </c>
      <c r="G334" s="12">
        <f t="shared" si="38"/>
        <v>5</v>
      </c>
      <c r="H334" s="12">
        <f t="shared" si="39"/>
        <v>0.1524390243902439</v>
      </c>
      <c r="I334" s="12">
        <f t="shared" si="40"/>
        <v>5</v>
      </c>
      <c r="J334" s="12">
        <f t="shared" si="41"/>
        <v>5.152439024390244</v>
      </c>
      <c r="K334" s="16"/>
      <c r="L334" s="12">
        <f t="shared" si="36"/>
        <v>1690</v>
      </c>
      <c r="M334" s="12">
        <f>(($C334)*Einstellungen!$D$15)+((Einstellungen!$D$16*(ROUND(($A334/($C334)),0))^Einstellungen!$D$17)*($C334))</f>
        <v>1690</v>
      </c>
      <c r="N334" s="12">
        <f>(($C334+1)*Einstellungen!$D$15)+((Einstellungen!$D$16*(ROUND(($A334/($C334+1)),0))^Einstellungen!$D$17)*($C334+1))</f>
        <v>1740</v>
      </c>
      <c r="O334" s="12">
        <f>(($C334+2)*Einstellungen!$D$15)+((Einstellungen!$D$16*(ROUND(($A334/($C334+2)),0))^Einstellungen!$D$17)*($C334+2))</f>
        <v>1785</v>
      </c>
      <c r="P334" s="12">
        <f>(($C334+3)*Einstellungen!$D$15)+((Einstellungen!$D$16*(ROUND(($A334/($C334+3)),0))^Einstellungen!$D$17)*($C334+3))</f>
        <v>1840</v>
      </c>
      <c r="Q334" s="12">
        <f t="shared" si="37"/>
        <v>1690</v>
      </c>
    </row>
    <row r="335" spans="1:17" ht="12.75">
      <c r="A335" s="11">
        <v>329</v>
      </c>
      <c r="B335" s="11">
        <f>IF(A335/Einstellungen!D$14-INT(A335/Einstellungen!D$14)=0,"Grenze","")</f>
      </c>
      <c r="C335" s="11">
        <f>COUNTIF(B$6:B334,"Grenze")</f>
        <v>1</v>
      </c>
      <c r="D335" s="12">
        <f>(INT((A335-1)/Einstellungen!D$14)+1)*Einstellungen!D$15</f>
        <v>50</v>
      </c>
      <c r="E335" s="12">
        <f>(Einstellungen!D$16*(A335-INT(A335/Einstellungen!D$14)*Einstellungen!D$14)^Einstellungen!D$17)+(INT(A335/Einstellungen!D$14)*(Einstellungen!D$16*Einstellungen!D$14^Einstellungen!D$17))</f>
        <v>1645</v>
      </c>
      <c r="F335" s="12">
        <f t="shared" si="35"/>
        <v>1695</v>
      </c>
      <c r="G335" s="12">
        <f t="shared" si="38"/>
        <v>5</v>
      </c>
      <c r="H335" s="12">
        <f t="shared" si="39"/>
        <v>0.1519756838905775</v>
      </c>
      <c r="I335" s="12">
        <f t="shared" si="40"/>
        <v>5</v>
      </c>
      <c r="J335" s="12">
        <f t="shared" si="41"/>
        <v>5.151975683890577</v>
      </c>
      <c r="K335" s="16"/>
      <c r="L335" s="12">
        <f t="shared" si="36"/>
        <v>1695</v>
      </c>
      <c r="M335" s="12">
        <f>(($C335)*Einstellungen!$D$15)+((Einstellungen!$D$16*(ROUND(($A335/($C335)),0))^Einstellungen!$D$17)*($C335))</f>
        <v>1695</v>
      </c>
      <c r="N335" s="12">
        <f>(($C335+1)*Einstellungen!$D$15)+((Einstellungen!$D$16*(ROUND(($A335/($C335+1)),0))^Einstellungen!$D$17)*($C335+1))</f>
        <v>1750</v>
      </c>
      <c r="O335" s="12">
        <f>(($C335+2)*Einstellungen!$D$15)+((Einstellungen!$D$16*(ROUND(($A335/($C335+2)),0))^Einstellungen!$D$17)*($C335+2))</f>
        <v>1800</v>
      </c>
      <c r="P335" s="12">
        <f>(($C335+3)*Einstellungen!$D$15)+((Einstellungen!$D$16*(ROUND(($A335/($C335+3)),0))^Einstellungen!$D$17)*($C335+3))</f>
        <v>1840</v>
      </c>
      <c r="Q335" s="12">
        <f t="shared" si="37"/>
        <v>1695</v>
      </c>
    </row>
    <row r="336" spans="1:17" ht="12.75">
      <c r="A336" s="11">
        <v>330</v>
      </c>
      <c r="B336" s="11">
        <f>IF(A336/Einstellungen!D$14-INT(A336/Einstellungen!D$14)=0,"Grenze","")</f>
      </c>
      <c r="C336" s="11">
        <f>COUNTIF(B$6:B335,"Grenze")</f>
        <v>1</v>
      </c>
      <c r="D336" s="12">
        <f>(INT((A336-1)/Einstellungen!D$14)+1)*Einstellungen!D$15</f>
        <v>50</v>
      </c>
      <c r="E336" s="12">
        <f>(Einstellungen!D$16*(A336-INT(A336/Einstellungen!D$14)*Einstellungen!D$14)^Einstellungen!D$17)+(INT(A336/Einstellungen!D$14)*(Einstellungen!D$16*Einstellungen!D$14^Einstellungen!D$17))</f>
        <v>1650</v>
      </c>
      <c r="F336" s="12">
        <f t="shared" si="35"/>
        <v>1700</v>
      </c>
      <c r="G336" s="12">
        <f t="shared" si="38"/>
        <v>5</v>
      </c>
      <c r="H336" s="12">
        <f t="shared" si="39"/>
        <v>0.15151515151515152</v>
      </c>
      <c r="I336" s="12">
        <f t="shared" si="40"/>
        <v>5</v>
      </c>
      <c r="J336" s="12">
        <f t="shared" si="41"/>
        <v>5.151515151515151</v>
      </c>
      <c r="K336" s="16"/>
      <c r="L336" s="12">
        <f t="shared" si="36"/>
        <v>1700</v>
      </c>
      <c r="M336" s="12">
        <f>(($C336)*Einstellungen!$D$15)+((Einstellungen!$D$16*(ROUND(($A336/($C336)),0))^Einstellungen!$D$17)*($C336))</f>
        <v>1700</v>
      </c>
      <c r="N336" s="12">
        <f>(($C336+1)*Einstellungen!$D$15)+((Einstellungen!$D$16*(ROUND(($A336/($C336+1)),0))^Einstellungen!$D$17)*($C336+1))</f>
        <v>1750</v>
      </c>
      <c r="O336" s="12">
        <f>(($C336+2)*Einstellungen!$D$15)+((Einstellungen!$D$16*(ROUND(($A336/($C336+2)),0))^Einstellungen!$D$17)*($C336+2))</f>
        <v>1800</v>
      </c>
      <c r="P336" s="12">
        <f>(($C336+3)*Einstellungen!$D$15)+((Einstellungen!$D$16*(ROUND(($A336/($C336+3)),0))^Einstellungen!$D$17)*($C336+3))</f>
        <v>1860</v>
      </c>
      <c r="Q336" s="12">
        <f t="shared" si="37"/>
        <v>1700</v>
      </c>
    </row>
    <row r="337" spans="1:17" ht="12.75">
      <c r="A337" s="11">
        <v>331</v>
      </c>
      <c r="B337" s="11">
        <f>IF(A337/Einstellungen!D$14-INT(A337/Einstellungen!D$14)=0,"Grenze","")</f>
      </c>
      <c r="C337" s="11">
        <f>COUNTIF(B$6:B336,"Grenze")</f>
        <v>1</v>
      </c>
      <c r="D337" s="12">
        <f>(INT((A337-1)/Einstellungen!D$14)+1)*Einstellungen!D$15</f>
        <v>50</v>
      </c>
      <c r="E337" s="12">
        <f>(Einstellungen!D$16*(A337-INT(A337/Einstellungen!D$14)*Einstellungen!D$14)^Einstellungen!D$17)+(INT(A337/Einstellungen!D$14)*(Einstellungen!D$16*Einstellungen!D$14^Einstellungen!D$17))</f>
        <v>1655</v>
      </c>
      <c r="F337" s="12">
        <f t="shared" si="35"/>
        <v>1705</v>
      </c>
      <c r="G337" s="12">
        <f t="shared" si="38"/>
        <v>5</v>
      </c>
      <c r="H337" s="12">
        <f t="shared" si="39"/>
        <v>0.1510574018126888</v>
      </c>
      <c r="I337" s="12">
        <f t="shared" si="40"/>
        <v>5</v>
      </c>
      <c r="J337" s="12">
        <f t="shared" si="41"/>
        <v>5.151057401812689</v>
      </c>
      <c r="K337" s="16"/>
      <c r="L337" s="12">
        <f t="shared" si="36"/>
        <v>1705</v>
      </c>
      <c r="M337" s="12">
        <f>(($C337)*Einstellungen!$D$15)+((Einstellungen!$D$16*(ROUND(($A337/($C337)),0))^Einstellungen!$D$17)*($C337))</f>
        <v>1705</v>
      </c>
      <c r="N337" s="12">
        <f>(($C337+1)*Einstellungen!$D$15)+((Einstellungen!$D$16*(ROUND(($A337/($C337+1)),0))^Einstellungen!$D$17)*($C337+1))</f>
        <v>1760</v>
      </c>
      <c r="O337" s="12">
        <f>(($C337+2)*Einstellungen!$D$15)+((Einstellungen!$D$16*(ROUND(($A337/($C337+2)),0))^Einstellungen!$D$17)*($C337+2))</f>
        <v>1800</v>
      </c>
      <c r="P337" s="12">
        <f>(($C337+3)*Einstellungen!$D$15)+((Einstellungen!$D$16*(ROUND(($A337/($C337+3)),0))^Einstellungen!$D$17)*($C337+3))</f>
        <v>1860</v>
      </c>
      <c r="Q337" s="12">
        <f t="shared" si="37"/>
        <v>1705</v>
      </c>
    </row>
    <row r="338" spans="1:17" ht="12.75">
      <c r="A338" s="11">
        <v>332</v>
      </c>
      <c r="B338" s="11">
        <f>IF(A338/Einstellungen!D$14-INT(A338/Einstellungen!D$14)=0,"Grenze","")</f>
      </c>
      <c r="C338" s="11">
        <f>COUNTIF(B$6:B337,"Grenze")</f>
        <v>1</v>
      </c>
      <c r="D338" s="12">
        <f>(INT((A338-1)/Einstellungen!D$14)+1)*Einstellungen!D$15</f>
        <v>50</v>
      </c>
      <c r="E338" s="12">
        <f>(Einstellungen!D$16*(A338-INT(A338/Einstellungen!D$14)*Einstellungen!D$14)^Einstellungen!D$17)+(INT(A338/Einstellungen!D$14)*(Einstellungen!D$16*Einstellungen!D$14^Einstellungen!D$17))</f>
        <v>1660</v>
      </c>
      <c r="F338" s="12">
        <f t="shared" si="35"/>
        <v>1710</v>
      </c>
      <c r="G338" s="12">
        <f t="shared" si="38"/>
        <v>5</v>
      </c>
      <c r="H338" s="12">
        <f t="shared" si="39"/>
        <v>0.15060240963855423</v>
      </c>
      <c r="I338" s="12">
        <f t="shared" si="40"/>
        <v>5</v>
      </c>
      <c r="J338" s="12">
        <f t="shared" si="41"/>
        <v>5.150602409638554</v>
      </c>
      <c r="K338" s="16"/>
      <c r="L338" s="12">
        <f t="shared" si="36"/>
        <v>1710</v>
      </c>
      <c r="M338" s="12">
        <f>(($C338)*Einstellungen!$D$15)+((Einstellungen!$D$16*(ROUND(($A338/($C338)),0))^Einstellungen!$D$17)*($C338))</f>
        <v>1710</v>
      </c>
      <c r="N338" s="12">
        <f>(($C338+1)*Einstellungen!$D$15)+((Einstellungen!$D$16*(ROUND(($A338/($C338+1)),0))^Einstellungen!$D$17)*($C338+1))</f>
        <v>1760</v>
      </c>
      <c r="O338" s="12">
        <f>(($C338+2)*Einstellungen!$D$15)+((Einstellungen!$D$16*(ROUND(($A338/($C338+2)),0))^Einstellungen!$D$17)*($C338+2))</f>
        <v>1815</v>
      </c>
      <c r="P338" s="12">
        <f>(($C338+3)*Einstellungen!$D$15)+((Einstellungen!$D$16*(ROUND(($A338/($C338+3)),0))^Einstellungen!$D$17)*($C338+3))</f>
        <v>1860</v>
      </c>
      <c r="Q338" s="12">
        <f t="shared" si="37"/>
        <v>1710</v>
      </c>
    </row>
    <row r="339" spans="1:17" ht="12.75">
      <c r="A339" s="11">
        <v>333</v>
      </c>
      <c r="B339" s="11">
        <f>IF(A339/Einstellungen!D$14-INT(A339/Einstellungen!D$14)=0,"Grenze","")</f>
      </c>
      <c r="C339" s="11">
        <f>COUNTIF(B$6:B338,"Grenze")</f>
        <v>1</v>
      </c>
      <c r="D339" s="12">
        <f>(INT((A339-1)/Einstellungen!D$14)+1)*Einstellungen!D$15</f>
        <v>50</v>
      </c>
      <c r="E339" s="12">
        <f>(Einstellungen!D$16*(A339-INT(A339/Einstellungen!D$14)*Einstellungen!D$14)^Einstellungen!D$17)+(INT(A339/Einstellungen!D$14)*(Einstellungen!D$16*Einstellungen!D$14^Einstellungen!D$17))</f>
        <v>1665</v>
      </c>
      <c r="F339" s="12">
        <f t="shared" si="35"/>
        <v>1715</v>
      </c>
      <c r="G339" s="12">
        <f t="shared" si="38"/>
        <v>5</v>
      </c>
      <c r="H339" s="12">
        <f t="shared" si="39"/>
        <v>0.15015015015015015</v>
      </c>
      <c r="I339" s="12">
        <f t="shared" si="40"/>
        <v>5</v>
      </c>
      <c r="J339" s="12">
        <f t="shared" si="41"/>
        <v>5.15015015015015</v>
      </c>
      <c r="K339" s="16"/>
      <c r="L339" s="12">
        <f t="shared" si="36"/>
        <v>1715</v>
      </c>
      <c r="M339" s="12">
        <f>(($C339)*Einstellungen!$D$15)+((Einstellungen!$D$16*(ROUND(($A339/($C339)),0))^Einstellungen!$D$17)*($C339))</f>
        <v>1715</v>
      </c>
      <c r="N339" s="12">
        <f>(($C339+1)*Einstellungen!$D$15)+((Einstellungen!$D$16*(ROUND(($A339/($C339+1)),0))^Einstellungen!$D$17)*($C339+1))</f>
        <v>1770</v>
      </c>
      <c r="O339" s="12">
        <f>(($C339+2)*Einstellungen!$D$15)+((Einstellungen!$D$16*(ROUND(($A339/($C339+2)),0))^Einstellungen!$D$17)*($C339+2))</f>
        <v>1815</v>
      </c>
      <c r="P339" s="12">
        <f>(($C339+3)*Einstellungen!$D$15)+((Einstellungen!$D$16*(ROUND(($A339/($C339+3)),0))^Einstellungen!$D$17)*($C339+3))</f>
        <v>1860</v>
      </c>
      <c r="Q339" s="12">
        <f t="shared" si="37"/>
        <v>1715</v>
      </c>
    </row>
    <row r="340" spans="1:17" ht="12.75">
      <c r="A340" s="11">
        <v>334</v>
      </c>
      <c r="B340" s="11">
        <f>IF(A340/Einstellungen!D$14-INT(A340/Einstellungen!D$14)=0,"Grenze","")</f>
      </c>
      <c r="C340" s="11">
        <f>COUNTIF(B$6:B339,"Grenze")</f>
        <v>1</v>
      </c>
      <c r="D340" s="12">
        <f>(INT((A340-1)/Einstellungen!D$14)+1)*Einstellungen!D$15</f>
        <v>50</v>
      </c>
      <c r="E340" s="12">
        <f>(Einstellungen!D$16*(A340-INT(A340/Einstellungen!D$14)*Einstellungen!D$14)^Einstellungen!D$17)+(INT(A340/Einstellungen!D$14)*(Einstellungen!D$16*Einstellungen!D$14^Einstellungen!D$17))</f>
        <v>1670</v>
      </c>
      <c r="F340" s="12">
        <f t="shared" si="35"/>
        <v>1720</v>
      </c>
      <c r="G340" s="12">
        <f t="shared" si="38"/>
        <v>5</v>
      </c>
      <c r="H340" s="12">
        <f t="shared" si="39"/>
        <v>0.1497005988023952</v>
      </c>
      <c r="I340" s="12">
        <f t="shared" si="40"/>
        <v>5</v>
      </c>
      <c r="J340" s="12">
        <f t="shared" si="41"/>
        <v>5.149700598802395</v>
      </c>
      <c r="K340" s="16"/>
      <c r="L340" s="12">
        <f t="shared" si="36"/>
        <v>1720</v>
      </c>
      <c r="M340" s="12">
        <f>(($C340)*Einstellungen!$D$15)+((Einstellungen!$D$16*(ROUND(($A340/($C340)),0))^Einstellungen!$D$17)*($C340))</f>
        <v>1720</v>
      </c>
      <c r="N340" s="12">
        <f>(($C340+1)*Einstellungen!$D$15)+((Einstellungen!$D$16*(ROUND(($A340/($C340+1)),0))^Einstellungen!$D$17)*($C340+1))</f>
        <v>1770</v>
      </c>
      <c r="O340" s="12">
        <f>(($C340+2)*Einstellungen!$D$15)+((Einstellungen!$D$16*(ROUND(($A340/($C340+2)),0))^Einstellungen!$D$17)*($C340+2))</f>
        <v>1815</v>
      </c>
      <c r="P340" s="12">
        <f>(($C340+3)*Einstellungen!$D$15)+((Einstellungen!$D$16*(ROUND(($A340/($C340+3)),0))^Einstellungen!$D$17)*($C340+3))</f>
        <v>1880</v>
      </c>
      <c r="Q340" s="12">
        <f t="shared" si="37"/>
        <v>1720</v>
      </c>
    </row>
    <row r="341" spans="1:17" ht="12.75">
      <c r="A341" s="11">
        <v>335</v>
      </c>
      <c r="B341" s="11">
        <f>IF(A341/Einstellungen!D$14-INT(A341/Einstellungen!D$14)=0,"Grenze","")</f>
      </c>
      <c r="C341" s="11">
        <f>COUNTIF(B$6:B340,"Grenze")</f>
        <v>1</v>
      </c>
      <c r="D341" s="12">
        <f>(INT((A341-1)/Einstellungen!D$14)+1)*Einstellungen!D$15</f>
        <v>50</v>
      </c>
      <c r="E341" s="12">
        <f>(Einstellungen!D$16*(A341-INT(A341/Einstellungen!D$14)*Einstellungen!D$14)^Einstellungen!D$17)+(INT(A341/Einstellungen!D$14)*(Einstellungen!D$16*Einstellungen!D$14^Einstellungen!D$17))</f>
        <v>1675</v>
      </c>
      <c r="F341" s="12">
        <f t="shared" si="35"/>
        <v>1725</v>
      </c>
      <c r="G341" s="12">
        <f t="shared" si="38"/>
        <v>5</v>
      </c>
      <c r="H341" s="12">
        <f t="shared" si="39"/>
        <v>0.14925373134328357</v>
      </c>
      <c r="I341" s="12">
        <f t="shared" si="40"/>
        <v>5</v>
      </c>
      <c r="J341" s="12">
        <f t="shared" si="41"/>
        <v>5.149253731343284</v>
      </c>
      <c r="K341" s="16"/>
      <c r="L341" s="12">
        <f t="shared" si="36"/>
        <v>1725</v>
      </c>
      <c r="M341" s="12">
        <f>(($C341)*Einstellungen!$D$15)+((Einstellungen!$D$16*(ROUND(($A341/($C341)),0))^Einstellungen!$D$17)*($C341))</f>
        <v>1725</v>
      </c>
      <c r="N341" s="12">
        <f>(($C341+1)*Einstellungen!$D$15)+((Einstellungen!$D$16*(ROUND(($A341/($C341+1)),0))^Einstellungen!$D$17)*($C341+1))</f>
        <v>1780</v>
      </c>
      <c r="O341" s="12">
        <f>(($C341+2)*Einstellungen!$D$15)+((Einstellungen!$D$16*(ROUND(($A341/($C341+2)),0))^Einstellungen!$D$17)*($C341+2))</f>
        <v>1830</v>
      </c>
      <c r="P341" s="12">
        <f>(($C341+3)*Einstellungen!$D$15)+((Einstellungen!$D$16*(ROUND(($A341/($C341+3)),0))^Einstellungen!$D$17)*($C341+3))</f>
        <v>1880</v>
      </c>
      <c r="Q341" s="12">
        <f t="shared" si="37"/>
        <v>1725</v>
      </c>
    </row>
    <row r="342" spans="1:17" ht="12.75">
      <c r="A342" s="11">
        <v>336</v>
      </c>
      <c r="B342" s="11">
        <f>IF(A342/Einstellungen!D$14-INT(A342/Einstellungen!D$14)=0,"Grenze","")</f>
      </c>
      <c r="C342" s="11">
        <f>COUNTIF(B$6:B341,"Grenze")</f>
        <v>1</v>
      </c>
      <c r="D342" s="12">
        <f>(INT((A342-1)/Einstellungen!D$14)+1)*Einstellungen!D$15</f>
        <v>50</v>
      </c>
      <c r="E342" s="12">
        <f>(Einstellungen!D$16*(A342-INT(A342/Einstellungen!D$14)*Einstellungen!D$14)^Einstellungen!D$17)+(INT(A342/Einstellungen!D$14)*(Einstellungen!D$16*Einstellungen!D$14^Einstellungen!D$17))</f>
        <v>1680</v>
      </c>
      <c r="F342" s="12">
        <f t="shared" si="35"/>
        <v>1730</v>
      </c>
      <c r="G342" s="12">
        <f t="shared" si="38"/>
        <v>5</v>
      </c>
      <c r="H342" s="12">
        <f t="shared" si="39"/>
        <v>0.1488095238095238</v>
      </c>
      <c r="I342" s="12">
        <f t="shared" si="40"/>
        <v>5</v>
      </c>
      <c r="J342" s="12">
        <f t="shared" si="41"/>
        <v>5.148809523809524</v>
      </c>
      <c r="K342" s="16"/>
      <c r="L342" s="12">
        <f t="shared" si="36"/>
        <v>1730</v>
      </c>
      <c r="M342" s="12">
        <f>(($C342)*Einstellungen!$D$15)+((Einstellungen!$D$16*(ROUND(($A342/($C342)),0))^Einstellungen!$D$17)*($C342))</f>
        <v>1730</v>
      </c>
      <c r="N342" s="12">
        <f>(($C342+1)*Einstellungen!$D$15)+((Einstellungen!$D$16*(ROUND(($A342/($C342+1)),0))^Einstellungen!$D$17)*($C342+1))</f>
        <v>1780</v>
      </c>
      <c r="O342" s="12">
        <f>(($C342+2)*Einstellungen!$D$15)+((Einstellungen!$D$16*(ROUND(($A342/($C342+2)),0))^Einstellungen!$D$17)*($C342+2))</f>
        <v>1830</v>
      </c>
      <c r="P342" s="12">
        <f>(($C342+3)*Einstellungen!$D$15)+((Einstellungen!$D$16*(ROUND(($A342/($C342+3)),0))^Einstellungen!$D$17)*($C342+3))</f>
        <v>1880</v>
      </c>
      <c r="Q342" s="12">
        <f t="shared" si="37"/>
        <v>1730</v>
      </c>
    </row>
    <row r="343" spans="1:17" ht="12.75">
      <c r="A343" s="11">
        <v>337</v>
      </c>
      <c r="B343" s="11">
        <f>IF(A343/Einstellungen!D$14-INT(A343/Einstellungen!D$14)=0,"Grenze","")</f>
      </c>
      <c r="C343" s="11">
        <f>COUNTIF(B$6:B342,"Grenze")</f>
        <v>1</v>
      </c>
      <c r="D343" s="12">
        <f>(INT((A343-1)/Einstellungen!D$14)+1)*Einstellungen!D$15</f>
        <v>50</v>
      </c>
      <c r="E343" s="12">
        <f>(Einstellungen!D$16*(A343-INT(A343/Einstellungen!D$14)*Einstellungen!D$14)^Einstellungen!D$17)+(INT(A343/Einstellungen!D$14)*(Einstellungen!D$16*Einstellungen!D$14^Einstellungen!D$17))</f>
        <v>1685</v>
      </c>
      <c r="F343" s="12">
        <f t="shared" si="35"/>
        <v>1735</v>
      </c>
      <c r="G343" s="12">
        <f t="shared" si="38"/>
        <v>5</v>
      </c>
      <c r="H343" s="12">
        <f t="shared" si="39"/>
        <v>0.14836795252225518</v>
      </c>
      <c r="I343" s="12">
        <f t="shared" si="40"/>
        <v>5</v>
      </c>
      <c r="J343" s="12">
        <f t="shared" si="41"/>
        <v>5.148367952522255</v>
      </c>
      <c r="K343" s="16"/>
      <c r="L343" s="12">
        <f t="shared" si="36"/>
        <v>1735</v>
      </c>
      <c r="M343" s="12">
        <f>(($C343)*Einstellungen!$D$15)+((Einstellungen!$D$16*(ROUND(($A343/($C343)),0))^Einstellungen!$D$17)*($C343))</f>
        <v>1735</v>
      </c>
      <c r="N343" s="12">
        <f>(($C343+1)*Einstellungen!$D$15)+((Einstellungen!$D$16*(ROUND(($A343/($C343+1)),0))^Einstellungen!$D$17)*($C343+1))</f>
        <v>1790</v>
      </c>
      <c r="O343" s="12">
        <f>(($C343+2)*Einstellungen!$D$15)+((Einstellungen!$D$16*(ROUND(($A343/($C343+2)),0))^Einstellungen!$D$17)*($C343+2))</f>
        <v>1830</v>
      </c>
      <c r="P343" s="12">
        <f>(($C343+3)*Einstellungen!$D$15)+((Einstellungen!$D$16*(ROUND(($A343/($C343+3)),0))^Einstellungen!$D$17)*($C343+3))</f>
        <v>1880</v>
      </c>
      <c r="Q343" s="12">
        <f t="shared" si="37"/>
        <v>1735</v>
      </c>
    </row>
    <row r="344" spans="1:17" ht="12.75">
      <c r="A344" s="11">
        <v>338</v>
      </c>
      <c r="B344" s="11">
        <f>IF(A344/Einstellungen!D$14-INT(A344/Einstellungen!D$14)=0,"Grenze","")</f>
      </c>
      <c r="C344" s="11">
        <f>COUNTIF(B$6:B343,"Grenze")</f>
        <v>1</v>
      </c>
      <c r="D344" s="12">
        <f>(INT((A344-1)/Einstellungen!D$14)+1)*Einstellungen!D$15</f>
        <v>50</v>
      </c>
      <c r="E344" s="12">
        <f>(Einstellungen!D$16*(A344-INT(A344/Einstellungen!D$14)*Einstellungen!D$14)^Einstellungen!D$17)+(INT(A344/Einstellungen!D$14)*(Einstellungen!D$16*Einstellungen!D$14^Einstellungen!D$17))</f>
        <v>1690</v>
      </c>
      <c r="F344" s="12">
        <f t="shared" si="35"/>
        <v>1740</v>
      </c>
      <c r="G344" s="12">
        <f t="shared" si="38"/>
        <v>5</v>
      </c>
      <c r="H344" s="12">
        <f t="shared" si="39"/>
        <v>0.14792899408284024</v>
      </c>
      <c r="I344" s="12">
        <f t="shared" si="40"/>
        <v>5</v>
      </c>
      <c r="J344" s="12">
        <f t="shared" si="41"/>
        <v>5.14792899408284</v>
      </c>
      <c r="K344" s="16"/>
      <c r="L344" s="12">
        <f t="shared" si="36"/>
        <v>1740</v>
      </c>
      <c r="M344" s="12">
        <f>(($C344)*Einstellungen!$D$15)+((Einstellungen!$D$16*(ROUND(($A344/($C344)),0))^Einstellungen!$D$17)*($C344))</f>
        <v>1740</v>
      </c>
      <c r="N344" s="12">
        <f>(($C344+1)*Einstellungen!$D$15)+((Einstellungen!$D$16*(ROUND(($A344/($C344+1)),0))^Einstellungen!$D$17)*($C344+1))</f>
        <v>1790</v>
      </c>
      <c r="O344" s="12">
        <f>(($C344+2)*Einstellungen!$D$15)+((Einstellungen!$D$16*(ROUND(($A344/($C344+2)),0))^Einstellungen!$D$17)*($C344+2))</f>
        <v>1845</v>
      </c>
      <c r="P344" s="12">
        <f>(($C344+3)*Einstellungen!$D$15)+((Einstellungen!$D$16*(ROUND(($A344/($C344+3)),0))^Einstellungen!$D$17)*($C344+3))</f>
        <v>1900</v>
      </c>
      <c r="Q344" s="12">
        <f t="shared" si="37"/>
        <v>1740</v>
      </c>
    </row>
    <row r="345" spans="1:17" ht="12.75">
      <c r="A345" s="11">
        <v>339</v>
      </c>
      <c r="B345" s="11">
        <f>IF(A345/Einstellungen!D$14-INT(A345/Einstellungen!D$14)=0,"Grenze","")</f>
      </c>
      <c r="C345" s="11">
        <f>COUNTIF(B$6:B344,"Grenze")</f>
        <v>1</v>
      </c>
      <c r="D345" s="12">
        <f>(INT((A345-1)/Einstellungen!D$14)+1)*Einstellungen!D$15</f>
        <v>50</v>
      </c>
      <c r="E345" s="12">
        <f>(Einstellungen!D$16*(A345-INT(A345/Einstellungen!D$14)*Einstellungen!D$14)^Einstellungen!D$17)+(INT(A345/Einstellungen!D$14)*(Einstellungen!D$16*Einstellungen!D$14^Einstellungen!D$17))</f>
        <v>1695</v>
      </c>
      <c r="F345" s="12">
        <f t="shared" si="35"/>
        <v>1745</v>
      </c>
      <c r="G345" s="12">
        <f t="shared" si="38"/>
        <v>5</v>
      </c>
      <c r="H345" s="12">
        <f t="shared" si="39"/>
        <v>0.14749262536873156</v>
      </c>
      <c r="I345" s="12">
        <f t="shared" si="40"/>
        <v>5</v>
      </c>
      <c r="J345" s="12">
        <f t="shared" si="41"/>
        <v>5.147492625368732</v>
      </c>
      <c r="K345" s="16"/>
      <c r="L345" s="12">
        <f t="shared" si="36"/>
        <v>1745</v>
      </c>
      <c r="M345" s="12">
        <f>(($C345)*Einstellungen!$D$15)+((Einstellungen!$D$16*(ROUND(($A345/($C345)),0))^Einstellungen!$D$17)*($C345))</f>
        <v>1745</v>
      </c>
      <c r="N345" s="12">
        <f>(($C345+1)*Einstellungen!$D$15)+((Einstellungen!$D$16*(ROUND(($A345/($C345+1)),0))^Einstellungen!$D$17)*($C345+1))</f>
        <v>1800</v>
      </c>
      <c r="O345" s="12">
        <f>(($C345+2)*Einstellungen!$D$15)+((Einstellungen!$D$16*(ROUND(($A345/($C345+2)),0))^Einstellungen!$D$17)*($C345+2))</f>
        <v>1845</v>
      </c>
      <c r="P345" s="12">
        <f>(($C345+3)*Einstellungen!$D$15)+((Einstellungen!$D$16*(ROUND(($A345/($C345+3)),0))^Einstellungen!$D$17)*($C345+3))</f>
        <v>1900</v>
      </c>
      <c r="Q345" s="12">
        <f t="shared" si="37"/>
        <v>1745</v>
      </c>
    </row>
    <row r="346" spans="1:17" ht="12.75">
      <c r="A346" s="11">
        <v>340</v>
      </c>
      <c r="B346" s="11">
        <f>IF(A346/Einstellungen!D$14-INT(A346/Einstellungen!D$14)=0,"Grenze","")</f>
      </c>
      <c r="C346" s="11">
        <f>COUNTIF(B$6:B345,"Grenze")</f>
        <v>1</v>
      </c>
      <c r="D346" s="12">
        <f>(INT((A346-1)/Einstellungen!D$14)+1)*Einstellungen!D$15</f>
        <v>50</v>
      </c>
      <c r="E346" s="12">
        <f>(Einstellungen!D$16*(A346-INT(A346/Einstellungen!D$14)*Einstellungen!D$14)^Einstellungen!D$17)+(INT(A346/Einstellungen!D$14)*(Einstellungen!D$16*Einstellungen!D$14^Einstellungen!D$17))</f>
        <v>1700</v>
      </c>
      <c r="F346" s="12">
        <f t="shared" si="35"/>
        <v>1750</v>
      </c>
      <c r="G346" s="12">
        <f t="shared" si="38"/>
        <v>5</v>
      </c>
      <c r="H346" s="12">
        <f t="shared" si="39"/>
        <v>0.14705882352941177</v>
      </c>
      <c r="I346" s="12">
        <f t="shared" si="40"/>
        <v>5</v>
      </c>
      <c r="J346" s="12">
        <f t="shared" si="41"/>
        <v>5.147058823529412</v>
      </c>
      <c r="K346" s="16"/>
      <c r="L346" s="12">
        <f t="shared" si="36"/>
        <v>1750</v>
      </c>
      <c r="M346" s="12">
        <f>(($C346)*Einstellungen!$D$15)+((Einstellungen!$D$16*(ROUND(($A346/($C346)),0))^Einstellungen!$D$17)*($C346))</f>
        <v>1750</v>
      </c>
      <c r="N346" s="12">
        <f>(($C346+1)*Einstellungen!$D$15)+((Einstellungen!$D$16*(ROUND(($A346/($C346+1)),0))^Einstellungen!$D$17)*($C346+1))</f>
        <v>1800</v>
      </c>
      <c r="O346" s="12">
        <f>(($C346+2)*Einstellungen!$D$15)+((Einstellungen!$D$16*(ROUND(($A346/($C346+2)),0))^Einstellungen!$D$17)*($C346+2))</f>
        <v>1845</v>
      </c>
      <c r="P346" s="12">
        <f>(($C346+3)*Einstellungen!$D$15)+((Einstellungen!$D$16*(ROUND(($A346/($C346+3)),0))^Einstellungen!$D$17)*($C346+3))</f>
        <v>1900</v>
      </c>
      <c r="Q346" s="12">
        <f t="shared" si="37"/>
        <v>1750</v>
      </c>
    </row>
    <row r="347" spans="1:17" ht="12.75">
      <c r="A347" s="11">
        <v>341</v>
      </c>
      <c r="B347" s="11">
        <f>IF(A347/Einstellungen!D$14-INT(A347/Einstellungen!D$14)=0,"Grenze","")</f>
      </c>
      <c r="C347" s="11">
        <f>COUNTIF(B$6:B346,"Grenze")</f>
        <v>1</v>
      </c>
      <c r="D347" s="12">
        <f>(INT((A347-1)/Einstellungen!D$14)+1)*Einstellungen!D$15</f>
        <v>50</v>
      </c>
      <c r="E347" s="12">
        <f>(Einstellungen!D$16*(A347-INT(A347/Einstellungen!D$14)*Einstellungen!D$14)^Einstellungen!D$17)+(INT(A347/Einstellungen!D$14)*(Einstellungen!D$16*Einstellungen!D$14^Einstellungen!D$17))</f>
        <v>1705</v>
      </c>
      <c r="F347" s="12">
        <f t="shared" si="35"/>
        <v>1755</v>
      </c>
      <c r="G347" s="12">
        <f t="shared" si="38"/>
        <v>5</v>
      </c>
      <c r="H347" s="12">
        <f t="shared" si="39"/>
        <v>0.1466275659824047</v>
      </c>
      <c r="I347" s="12">
        <f t="shared" si="40"/>
        <v>5</v>
      </c>
      <c r="J347" s="12">
        <f t="shared" si="41"/>
        <v>5.146627565982405</v>
      </c>
      <c r="K347" s="16"/>
      <c r="L347" s="12">
        <f t="shared" si="36"/>
        <v>1755</v>
      </c>
      <c r="M347" s="12">
        <f>(($C347)*Einstellungen!$D$15)+((Einstellungen!$D$16*(ROUND(($A347/($C347)),0))^Einstellungen!$D$17)*($C347))</f>
        <v>1755</v>
      </c>
      <c r="N347" s="12">
        <f>(($C347+1)*Einstellungen!$D$15)+((Einstellungen!$D$16*(ROUND(($A347/($C347+1)),0))^Einstellungen!$D$17)*($C347+1))</f>
        <v>1810</v>
      </c>
      <c r="O347" s="12">
        <f>(($C347+2)*Einstellungen!$D$15)+((Einstellungen!$D$16*(ROUND(($A347/($C347+2)),0))^Einstellungen!$D$17)*($C347+2))</f>
        <v>1860</v>
      </c>
      <c r="P347" s="12">
        <f>(($C347+3)*Einstellungen!$D$15)+((Einstellungen!$D$16*(ROUND(($A347/($C347+3)),0))^Einstellungen!$D$17)*($C347+3))</f>
        <v>1900</v>
      </c>
      <c r="Q347" s="12">
        <f t="shared" si="37"/>
        <v>1755</v>
      </c>
    </row>
    <row r="348" spans="1:17" ht="12.75">
      <c r="A348" s="11">
        <v>342</v>
      </c>
      <c r="B348" s="11">
        <f>IF(A348/Einstellungen!D$14-INT(A348/Einstellungen!D$14)=0,"Grenze","")</f>
      </c>
      <c r="C348" s="11">
        <f>COUNTIF(B$6:B347,"Grenze")</f>
        <v>1</v>
      </c>
      <c r="D348" s="12">
        <f>(INT((A348-1)/Einstellungen!D$14)+1)*Einstellungen!D$15</f>
        <v>50</v>
      </c>
      <c r="E348" s="12">
        <f>(Einstellungen!D$16*(A348-INT(A348/Einstellungen!D$14)*Einstellungen!D$14)^Einstellungen!D$17)+(INT(A348/Einstellungen!D$14)*(Einstellungen!D$16*Einstellungen!D$14^Einstellungen!D$17))</f>
        <v>1710</v>
      </c>
      <c r="F348" s="12">
        <f t="shared" si="35"/>
        <v>1760</v>
      </c>
      <c r="G348" s="12">
        <f t="shared" si="38"/>
        <v>5</v>
      </c>
      <c r="H348" s="12">
        <f t="shared" si="39"/>
        <v>0.14619883040935672</v>
      </c>
      <c r="I348" s="12">
        <f t="shared" si="40"/>
        <v>5</v>
      </c>
      <c r="J348" s="12">
        <f t="shared" si="41"/>
        <v>5.146198830409356</v>
      </c>
      <c r="K348" s="16"/>
      <c r="L348" s="12">
        <f t="shared" si="36"/>
        <v>1760</v>
      </c>
      <c r="M348" s="12">
        <f>(($C348)*Einstellungen!$D$15)+((Einstellungen!$D$16*(ROUND(($A348/($C348)),0))^Einstellungen!$D$17)*($C348))</f>
        <v>1760</v>
      </c>
      <c r="N348" s="12">
        <f>(($C348+1)*Einstellungen!$D$15)+((Einstellungen!$D$16*(ROUND(($A348/($C348+1)),0))^Einstellungen!$D$17)*($C348+1))</f>
        <v>1810</v>
      </c>
      <c r="O348" s="12">
        <f>(($C348+2)*Einstellungen!$D$15)+((Einstellungen!$D$16*(ROUND(($A348/($C348+2)),0))^Einstellungen!$D$17)*($C348+2))</f>
        <v>1860</v>
      </c>
      <c r="P348" s="12">
        <f>(($C348+3)*Einstellungen!$D$15)+((Einstellungen!$D$16*(ROUND(($A348/($C348+3)),0))^Einstellungen!$D$17)*($C348+3))</f>
        <v>1920</v>
      </c>
      <c r="Q348" s="12">
        <f t="shared" si="37"/>
        <v>1760</v>
      </c>
    </row>
    <row r="349" spans="1:17" ht="12.75">
      <c r="A349" s="11">
        <v>343</v>
      </c>
      <c r="B349" s="11">
        <f>IF(A349/Einstellungen!D$14-INT(A349/Einstellungen!D$14)=0,"Grenze","")</f>
      </c>
      <c r="C349" s="11">
        <f>COUNTIF(B$6:B348,"Grenze")</f>
        <v>1</v>
      </c>
      <c r="D349" s="12">
        <f>(INT((A349-1)/Einstellungen!D$14)+1)*Einstellungen!D$15</f>
        <v>50</v>
      </c>
      <c r="E349" s="12">
        <f>(Einstellungen!D$16*(A349-INT(A349/Einstellungen!D$14)*Einstellungen!D$14)^Einstellungen!D$17)+(INT(A349/Einstellungen!D$14)*(Einstellungen!D$16*Einstellungen!D$14^Einstellungen!D$17))</f>
        <v>1715</v>
      </c>
      <c r="F349" s="12">
        <f t="shared" si="35"/>
        <v>1765</v>
      </c>
      <c r="G349" s="12">
        <f t="shared" si="38"/>
        <v>5</v>
      </c>
      <c r="H349" s="12">
        <f t="shared" si="39"/>
        <v>0.1457725947521866</v>
      </c>
      <c r="I349" s="12">
        <f t="shared" si="40"/>
        <v>5</v>
      </c>
      <c r="J349" s="12">
        <f t="shared" si="41"/>
        <v>5.145772594752186</v>
      </c>
      <c r="K349" s="16"/>
      <c r="L349" s="12">
        <f t="shared" si="36"/>
        <v>1765</v>
      </c>
      <c r="M349" s="12">
        <f>(($C349)*Einstellungen!$D$15)+((Einstellungen!$D$16*(ROUND(($A349/($C349)),0))^Einstellungen!$D$17)*($C349))</f>
        <v>1765</v>
      </c>
      <c r="N349" s="12">
        <f>(($C349+1)*Einstellungen!$D$15)+((Einstellungen!$D$16*(ROUND(($A349/($C349+1)),0))^Einstellungen!$D$17)*($C349+1))</f>
        <v>1820</v>
      </c>
      <c r="O349" s="12">
        <f>(($C349+2)*Einstellungen!$D$15)+((Einstellungen!$D$16*(ROUND(($A349/($C349+2)),0))^Einstellungen!$D$17)*($C349+2))</f>
        <v>1860</v>
      </c>
      <c r="P349" s="12">
        <f>(($C349+3)*Einstellungen!$D$15)+((Einstellungen!$D$16*(ROUND(($A349/($C349+3)),0))^Einstellungen!$D$17)*($C349+3))</f>
        <v>1920</v>
      </c>
      <c r="Q349" s="12">
        <f t="shared" si="37"/>
        <v>1765</v>
      </c>
    </row>
    <row r="350" spans="1:17" ht="12.75">
      <c r="A350" s="11">
        <v>344</v>
      </c>
      <c r="B350" s="11">
        <f>IF(A350/Einstellungen!D$14-INT(A350/Einstellungen!D$14)=0,"Grenze","")</f>
      </c>
      <c r="C350" s="11">
        <f>COUNTIF(B$6:B349,"Grenze")</f>
        <v>1</v>
      </c>
      <c r="D350" s="12">
        <f>(INT((A350-1)/Einstellungen!D$14)+1)*Einstellungen!D$15</f>
        <v>50</v>
      </c>
      <c r="E350" s="12">
        <f>(Einstellungen!D$16*(A350-INT(A350/Einstellungen!D$14)*Einstellungen!D$14)^Einstellungen!D$17)+(INT(A350/Einstellungen!D$14)*(Einstellungen!D$16*Einstellungen!D$14^Einstellungen!D$17))</f>
        <v>1720</v>
      </c>
      <c r="F350" s="12">
        <f t="shared" si="35"/>
        <v>1770</v>
      </c>
      <c r="G350" s="12">
        <f t="shared" si="38"/>
        <v>5</v>
      </c>
      <c r="H350" s="12">
        <f t="shared" si="39"/>
        <v>0.14534883720930233</v>
      </c>
      <c r="I350" s="12">
        <f t="shared" si="40"/>
        <v>5</v>
      </c>
      <c r="J350" s="12">
        <f t="shared" si="41"/>
        <v>5.145348837209302</v>
      </c>
      <c r="K350" s="16"/>
      <c r="L350" s="12">
        <f t="shared" si="36"/>
        <v>1770</v>
      </c>
      <c r="M350" s="12">
        <f>(($C350)*Einstellungen!$D$15)+((Einstellungen!$D$16*(ROUND(($A350/($C350)),0))^Einstellungen!$D$17)*($C350))</f>
        <v>1770</v>
      </c>
      <c r="N350" s="12">
        <f>(($C350+1)*Einstellungen!$D$15)+((Einstellungen!$D$16*(ROUND(($A350/($C350+1)),0))^Einstellungen!$D$17)*($C350+1))</f>
        <v>1820</v>
      </c>
      <c r="O350" s="12">
        <f>(($C350+2)*Einstellungen!$D$15)+((Einstellungen!$D$16*(ROUND(($A350/($C350+2)),0))^Einstellungen!$D$17)*($C350+2))</f>
        <v>1875</v>
      </c>
      <c r="P350" s="12">
        <f>(($C350+3)*Einstellungen!$D$15)+((Einstellungen!$D$16*(ROUND(($A350/($C350+3)),0))^Einstellungen!$D$17)*($C350+3))</f>
        <v>1920</v>
      </c>
      <c r="Q350" s="12">
        <f t="shared" si="37"/>
        <v>1770</v>
      </c>
    </row>
    <row r="351" spans="1:17" ht="12.75">
      <c r="A351" s="11">
        <v>345</v>
      </c>
      <c r="B351" s="11">
        <f>IF(A351/Einstellungen!D$14-INT(A351/Einstellungen!D$14)=0,"Grenze","")</f>
      </c>
      <c r="C351" s="11">
        <f>COUNTIF(B$6:B350,"Grenze")</f>
        <v>1</v>
      </c>
      <c r="D351" s="12">
        <f>(INT((A351-1)/Einstellungen!D$14)+1)*Einstellungen!D$15</f>
        <v>50</v>
      </c>
      <c r="E351" s="12">
        <f>(Einstellungen!D$16*(A351-INT(A351/Einstellungen!D$14)*Einstellungen!D$14)^Einstellungen!D$17)+(INT(A351/Einstellungen!D$14)*(Einstellungen!D$16*Einstellungen!D$14^Einstellungen!D$17))</f>
        <v>1725</v>
      </c>
      <c r="F351" s="12">
        <f t="shared" si="35"/>
        <v>1775</v>
      </c>
      <c r="G351" s="12">
        <f t="shared" si="38"/>
        <v>5</v>
      </c>
      <c r="H351" s="12">
        <f t="shared" si="39"/>
        <v>0.14492753623188406</v>
      </c>
      <c r="I351" s="12">
        <f t="shared" si="40"/>
        <v>5</v>
      </c>
      <c r="J351" s="12">
        <f t="shared" si="41"/>
        <v>5.144927536231884</v>
      </c>
      <c r="K351" s="16"/>
      <c r="L351" s="12">
        <f t="shared" si="36"/>
        <v>1775</v>
      </c>
      <c r="M351" s="12">
        <f>(($C351)*Einstellungen!$D$15)+((Einstellungen!$D$16*(ROUND(($A351/($C351)),0))^Einstellungen!$D$17)*($C351))</f>
        <v>1775</v>
      </c>
      <c r="N351" s="12">
        <f>(($C351+1)*Einstellungen!$D$15)+((Einstellungen!$D$16*(ROUND(($A351/($C351+1)),0))^Einstellungen!$D$17)*($C351+1))</f>
        <v>1830</v>
      </c>
      <c r="O351" s="12">
        <f>(($C351+2)*Einstellungen!$D$15)+((Einstellungen!$D$16*(ROUND(($A351/($C351+2)),0))^Einstellungen!$D$17)*($C351+2))</f>
        <v>1875</v>
      </c>
      <c r="P351" s="12">
        <f>(($C351+3)*Einstellungen!$D$15)+((Einstellungen!$D$16*(ROUND(($A351/($C351+3)),0))^Einstellungen!$D$17)*($C351+3))</f>
        <v>1920</v>
      </c>
      <c r="Q351" s="12">
        <f t="shared" si="37"/>
        <v>1775</v>
      </c>
    </row>
    <row r="352" spans="1:17" ht="12.75">
      <c r="A352" s="11">
        <v>346</v>
      </c>
      <c r="B352" s="11">
        <f>IF(A352/Einstellungen!D$14-INT(A352/Einstellungen!D$14)=0,"Grenze","")</f>
      </c>
      <c r="C352" s="11">
        <f>COUNTIF(B$6:B351,"Grenze")</f>
        <v>1</v>
      </c>
      <c r="D352" s="12">
        <f>(INT((A352-1)/Einstellungen!D$14)+1)*Einstellungen!D$15</f>
        <v>50</v>
      </c>
      <c r="E352" s="12">
        <f>(Einstellungen!D$16*(A352-INT(A352/Einstellungen!D$14)*Einstellungen!D$14)^Einstellungen!D$17)+(INT(A352/Einstellungen!D$14)*(Einstellungen!D$16*Einstellungen!D$14^Einstellungen!D$17))</f>
        <v>1730</v>
      </c>
      <c r="F352" s="12">
        <f t="shared" si="35"/>
        <v>1780</v>
      </c>
      <c r="G352" s="12">
        <f t="shared" si="38"/>
        <v>5</v>
      </c>
      <c r="H352" s="12">
        <f t="shared" si="39"/>
        <v>0.14450867052023122</v>
      </c>
      <c r="I352" s="12">
        <f t="shared" si="40"/>
        <v>5</v>
      </c>
      <c r="J352" s="12">
        <f t="shared" si="41"/>
        <v>5.144508670520231</v>
      </c>
      <c r="K352" s="16"/>
      <c r="L352" s="12">
        <f t="shared" si="36"/>
        <v>1780</v>
      </c>
      <c r="M352" s="12">
        <f>(($C352)*Einstellungen!$D$15)+((Einstellungen!$D$16*(ROUND(($A352/($C352)),0))^Einstellungen!$D$17)*($C352))</f>
        <v>1780</v>
      </c>
      <c r="N352" s="12">
        <f>(($C352+1)*Einstellungen!$D$15)+((Einstellungen!$D$16*(ROUND(($A352/($C352+1)),0))^Einstellungen!$D$17)*($C352+1))</f>
        <v>1830</v>
      </c>
      <c r="O352" s="12">
        <f>(($C352+2)*Einstellungen!$D$15)+((Einstellungen!$D$16*(ROUND(($A352/($C352+2)),0))^Einstellungen!$D$17)*($C352+2))</f>
        <v>1875</v>
      </c>
      <c r="P352" s="12">
        <f>(($C352+3)*Einstellungen!$D$15)+((Einstellungen!$D$16*(ROUND(($A352/($C352+3)),0))^Einstellungen!$D$17)*($C352+3))</f>
        <v>1940</v>
      </c>
      <c r="Q352" s="12">
        <f t="shared" si="37"/>
        <v>1780</v>
      </c>
    </row>
    <row r="353" spans="1:17" ht="12.75">
      <c r="A353" s="11">
        <v>347</v>
      </c>
      <c r="B353" s="11">
        <f>IF(A353/Einstellungen!D$14-INT(A353/Einstellungen!D$14)=0,"Grenze","")</f>
      </c>
      <c r="C353" s="11">
        <f>COUNTIF(B$6:B352,"Grenze")</f>
        <v>1</v>
      </c>
      <c r="D353" s="12">
        <f>(INT((A353-1)/Einstellungen!D$14)+1)*Einstellungen!D$15</f>
        <v>50</v>
      </c>
      <c r="E353" s="12">
        <f>(Einstellungen!D$16*(A353-INT(A353/Einstellungen!D$14)*Einstellungen!D$14)^Einstellungen!D$17)+(INT(A353/Einstellungen!D$14)*(Einstellungen!D$16*Einstellungen!D$14^Einstellungen!D$17))</f>
        <v>1735</v>
      </c>
      <c r="F353" s="12">
        <f t="shared" si="35"/>
        <v>1785</v>
      </c>
      <c r="G353" s="12">
        <f t="shared" si="38"/>
        <v>5</v>
      </c>
      <c r="H353" s="12">
        <f t="shared" si="39"/>
        <v>0.1440922190201729</v>
      </c>
      <c r="I353" s="12">
        <f t="shared" si="40"/>
        <v>5</v>
      </c>
      <c r="J353" s="12">
        <f t="shared" si="41"/>
        <v>5.144092219020173</v>
      </c>
      <c r="K353" s="16"/>
      <c r="L353" s="12">
        <f t="shared" si="36"/>
        <v>1785</v>
      </c>
      <c r="M353" s="12">
        <f>(($C353)*Einstellungen!$D$15)+((Einstellungen!$D$16*(ROUND(($A353/($C353)),0))^Einstellungen!$D$17)*($C353))</f>
        <v>1785</v>
      </c>
      <c r="N353" s="12">
        <f>(($C353+1)*Einstellungen!$D$15)+((Einstellungen!$D$16*(ROUND(($A353/($C353+1)),0))^Einstellungen!$D$17)*($C353+1))</f>
        <v>1840</v>
      </c>
      <c r="O353" s="12">
        <f>(($C353+2)*Einstellungen!$D$15)+((Einstellungen!$D$16*(ROUND(($A353/($C353+2)),0))^Einstellungen!$D$17)*($C353+2))</f>
        <v>1890</v>
      </c>
      <c r="P353" s="12">
        <f>(($C353+3)*Einstellungen!$D$15)+((Einstellungen!$D$16*(ROUND(($A353/($C353+3)),0))^Einstellungen!$D$17)*($C353+3))</f>
        <v>1940</v>
      </c>
      <c r="Q353" s="12">
        <f t="shared" si="37"/>
        <v>1785</v>
      </c>
    </row>
    <row r="354" spans="1:17" ht="12.75">
      <c r="A354" s="11">
        <v>348</v>
      </c>
      <c r="B354" s="11">
        <f>IF(A354/Einstellungen!D$14-INT(A354/Einstellungen!D$14)=0,"Grenze","")</f>
      </c>
      <c r="C354" s="11">
        <f>COUNTIF(B$6:B353,"Grenze")</f>
        <v>1</v>
      </c>
      <c r="D354" s="12">
        <f>(INT((A354-1)/Einstellungen!D$14)+1)*Einstellungen!D$15</f>
        <v>50</v>
      </c>
      <c r="E354" s="12">
        <f>(Einstellungen!D$16*(A354-INT(A354/Einstellungen!D$14)*Einstellungen!D$14)^Einstellungen!D$17)+(INT(A354/Einstellungen!D$14)*(Einstellungen!D$16*Einstellungen!D$14^Einstellungen!D$17))</f>
        <v>1740</v>
      </c>
      <c r="F354" s="12">
        <f t="shared" si="35"/>
        <v>1790</v>
      </c>
      <c r="G354" s="12">
        <f t="shared" si="38"/>
        <v>5</v>
      </c>
      <c r="H354" s="12">
        <f t="shared" si="39"/>
        <v>0.14367816091954022</v>
      </c>
      <c r="I354" s="12">
        <f t="shared" si="40"/>
        <v>5</v>
      </c>
      <c r="J354" s="12">
        <f t="shared" si="41"/>
        <v>5.14367816091954</v>
      </c>
      <c r="K354" s="16"/>
      <c r="L354" s="12">
        <f t="shared" si="36"/>
        <v>1790</v>
      </c>
      <c r="M354" s="12">
        <f>(($C354)*Einstellungen!$D$15)+((Einstellungen!$D$16*(ROUND(($A354/($C354)),0))^Einstellungen!$D$17)*($C354))</f>
        <v>1790</v>
      </c>
      <c r="N354" s="12">
        <f>(($C354+1)*Einstellungen!$D$15)+((Einstellungen!$D$16*(ROUND(($A354/($C354+1)),0))^Einstellungen!$D$17)*($C354+1))</f>
        <v>1840</v>
      </c>
      <c r="O354" s="12">
        <f>(($C354+2)*Einstellungen!$D$15)+((Einstellungen!$D$16*(ROUND(($A354/($C354+2)),0))^Einstellungen!$D$17)*($C354+2))</f>
        <v>1890</v>
      </c>
      <c r="P354" s="12">
        <f>(($C354+3)*Einstellungen!$D$15)+((Einstellungen!$D$16*(ROUND(($A354/($C354+3)),0))^Einstellungen!$D$17)*($C354+3))</f>
        <v>1940</v>
      </c>
      <c r="Q354" s="12">
        <f t="shared" si="37"/>
        <v>1790</v>
      </c>
    </row>
    <row r="355" spans="1:17" ht="12.75">
      <c r="A355" s="11">
        <v>349</v>
      </c>
      <c r="B355" s="11">
        <f>IF(A355/Einstellungen!D$14-INT(A355/Einstellungen!D$14)=0,"Grenze","")</f>
      </c>
      <c r="C355" s="11">
        <f>COUNTIF(B$6:B354,"Grenze")</f>
        <v>1</v>
      </c>
      <c r="D355" s="12">
        <f>(INT((A355-1)/Einstellungen!D$14)+1)*Einstellungen!D$15</f>
        <v>50</v>
      </c>
      <c r="E355" s="12">
        <f>(Einstellungen!D$16*(A355-INT(A355/Einstellungen!D$14)*Einstellungen!D$14)^Einstellungen!D$17)+(INT(A355/Einstellungen!D$14)*(Einstellungen!D$16*Einstellungen!D$14^Einstellungen!D$17))</f>
        <v>1745</v>
      </c>
      <c r="F355" s="12">
        <f t="shared" si="35"/>
        <v>1795</v>
      </c>
      <c r="G355" s="12">
        <f t="shared" si="38"/>
        <v>5</v>
      </c>
      <c r="H355" s="12">
        <f t="shared" si="39"/>
        <v>0.14326647564469913</v>
      </c>
      <c r="I355" s="12">
        <f t="shared" si="40"/>
        <v>5</v>
      </c>
      <c r="J355" s="12">
        <f t="shared" si="41"/>
        <v>5.143266475644699</v>
      </c>
      <c r="K355" s="16"/>
      <c r="L355" s="12">
        <f t="shared" si="36"/>
        <v>1795</v>
      </c>
      <c r="M355" s="12">
        <f>(($C355)*Einstellungen!$D$15)+((Einstellungen!$D$16*(ROUND(($A355/($C355)),0))^Einstellungen!$D$17)*($C355))</f>
        <v>1795</v>
      </c>
      <c r="N355" s="12">
        <f>(($C355+1)*Einstellungen!$D$15)+((Einstellungen!$D$16*(ROUND(($A355/($C355+1)),0))^Einstellungen!$D$17)*($C355+1))</f>
        <v>1850</v>
      </c>
      <c r="O355" s="12">
        <f>(($C355+2)*Einstellungen!$D$15)+((Einstellungen!$D$16*(ROUND(($A355/($C355+2)),0))^Einstellungen!$D$17)*($C355+2))</f>
        <v>1890</v>
      </c>
      <c r="P355" s="12">
        <f>(($C355+3)*Einstellungen!$D$15)+((Einstellungen!$D$16*(ROUND(($A355/($C355+3)),0))^Einstellungen!$D$17)*($C355+3))</f>
        <v>1940</v>
      </c>
      <c r="Q355" s="12">
        <f t="shared" si="37"/>
        <v>1795</v>
      </c>
    </row>
    <row r="356" spans="1:17" ht="12.75">
      <c r="A356" s="11">
        <v>350</v>
      </c>
      <c r="B356" s="11">
        <f>IF(A356/Einstellungen!D$14-INT(A356/Einstellungen!D$14)=0,"Grenze","")</f>
      </c>
      <c r="C356" s="11">
        <f>COUNTIF(B$6:B355,"Grenze")</f>
        <v>1</v>
      </c>
      <c r="D356" s="12">
        <f>(INT((A356-1)/Einstellungen!D$14)+1)*Einstellungen!D$15</f>
        <v>50</v>
      </c>
      <c r="E356" s="12">
        <f>(Einstellungen!D$16*(A356-INT(A356/Einstellungen!D$14)*Einstellungen!D$14)^Einstellungen!D$17)+(INT(A356/Einstellungen!D$14)*(Einstellungen!D$16*Einstellungen!D$14^Einstellungen!D$17))</f>
        <v>1750</v>
      </c>
      <c r="F356" s="12">
        <f t="shared" si="35"/>
        <v>1800</v>
      </c>
      <c r="G356" s="12">
        <f t="shared" si="38"/>
        <v>5</v>
      </c>
      <c r="H356" s="12">
        <f t="shared" si="39"/>
        <v>0.14285714285714285</v>
      </c>
      <c r="I356" s="12">
        <f t="shared" si="40"/>
        <v>5</v>
      </c>
      <c r="J356" s="12">
        <f t="shared" si="41"/>
        <v>5.142857142857143</v>
      </c>
      <c r="K356" s="16"/>
      <c r="L356" s="12">
        <f t="shared" si="36"/>
        <v>1800</v>
      </c>
      <c r="M356" s="12">
        <f>(($C356)*Einstellungen!$D$15)+((Einstellungen!$D$16*(ROUND(($A356/($C356)),0))^Einstellungen!$D$17)*($C356))</f>
        <v>1800</v>
      </c>
      <c r="N356" s="12">
        <f>(($C356+1)*Einstellungen!$D$15)+((Einstellungen!$D$16*(ROUND(($A356/($C356+1)),0))^Einstellungen!$D$17)*($C356+1))</f>
        <v>1850</v>
      </c>
      <c r="O356" s="12">
        <f>(($C356+2)*Einstellungen!$D$15)+((Einstellungen!$D$16*(ROUND(($A356/($C356+2)),0))^Einstellungen!$D$17)*($C356+2))</f>
        <v>1905</v>
      </c>
      <c r="P356" s="12">
        <f>(($C356+3)*Einstellungen!$D$15)+((Einstellungen!$D$16*(ROUND(($A356/($C356+3)),0))^Einstellungen!$D$17)*($C356+3))</f>
        <v>1960</v>
      </c>
      <c r="Q356" s="12">
        <f t="shared" si="37"/>
        <v>1800</v>
      </c>
    </row>
    <row r="357" spans="1:17" ht="12.75">
      <c r="A357" s="11">
        <v>351</v>
      </c>
      <c r="B357" s="11">
        <f>IF(A357/Einstellungen!D$14-INT(A357/Einstellungen!D$14)=0,"Grenze","")</f>
      </c>
      <c r="C357" s="11">
        <f>COUNTIF(B$6:B356,"Grenze")</f>
        <v>1</v>
      </c>
      <c r="D357" s="12">
        <f>(INT((A357-1)/Einstellungen!D$14)+1)*Einstellungen!D$15</f>
        <v>50</v>
      </c>
      <c r="E357" s="12">
        <f>(Einstellungen!D$16*(A357-INT(A357/Einstellungen!D$14)*Einstellungen!D$14)^Einstellungen!D$17)+(INT(A357/Einstellungen!D$14)*(Einstellungen!D$16*Einstellungen!D$14^Einstellungen!D$17))</f>
        <v>1755</v>
      </c>
      <c r="F357" s="12">
        <f t="shared" si="35"/>
        <v>1805</v>
      </c>
      <c r="G357" s="12">
        <f t="shared" si="38"/>
        <v>5</v>
      </c>
      <c r="H357" s="12">
        <f t="shared" si="39"/>
        <v>0.14245014245014245</v>
      </c>
      <c r="I357" s="12">
        <f t="shared" si="40"/>
        <v>5</v>
      </c>
      <c r="J357" s="12">
        <f t="shared" si="41"/>
        <v>5.1424501424501425</v>
      </c>
      <c r="K357" s="16"/>
      <c r="L357" s="12">
        <f t="shared" si="36"/>
        <v>1805</v>
      </c>
      <c r="M357" s="12">
        <f>(($C357)*Einstellungen!$D$15)+((Einstellungen!$D$16*(ROUND(($A357/($C357)),0))^Einstellungen!$D$17)*($C357))</f>
        <v>1805</v>
      </c>
      <c r="N357" s="12">
        <f>(($C357+1)*Einstellungen!$D$15)+((Einstellungen!$D$16*(ROUND(($A357/($C357+1)),0))^Einstellungen!$D$17)*($C357+1))</f>
        <v>1860</v>
      </c>
      <c r="O357" s="12">
        <f>(($C357+2)*Einstellungen!$D$15)+((Einstellungen!$D$16*(ROUND(($A357/($C357+2)),0))^Einstellungen!$D$17)*($C357+2))</f>
        <v>1905</v>
      </c>
      <c r="P357" s="12">
        <f>(($C357+3)*Einstellungen!$D$15)+((Einstellungen!$D$16*(ROUND(($A357/($C357+3)),0))^Einstellungen!$D$17)*($C357+3))</f>
        <v>1960</v>
      </c>
      <c r="Q357" s="12">
        <f t="shared" si="37"/>
        <v>1805</v>
      </c>
    </row>
    <row r="358" spans="1:17" ht="12.75">
      <c r="A358" s="11">
        <v>352</v>
      </c>
      <c r="B358" s="11">
        <f>IF(A358/Einstellungen!D$14-INT(A358/Einstellungen!D$14)=0,"Grenze","")</f>
      </c>
      <c r="C358" s="11">
        <f>COUNTIF(B$6:B357,"Grenze")</f>
        <v>1</v>
      </c>
      <c r="D358" s="12">
        <f>(INT((A358-1)/Einstellungen!D$14)+1)*Einstellungen!D$15</f>
        <v>50</v>
      </c>
      <c r="E358" s="12">
        <f>(Einstellungen!D$16*(A358-INT(A358/Einstellungen!D$14)*Einstellungen!D$14)^Einstellungen!D$17)+(INT(A358/Einstellungen!D$14)*(Einstellungen!D$16*Einstellungen!D$14^Einstellungen!D$17))</f>
        <v>1760</v>
      </c>
      <c r="F358" s="12">
        <f t="shared" si="35"/>
        <v>1810</v>
      </c>
      <c r="G358" s="12">
        <f t="shared" si="38"/>
        <v>5</v>
      </c>
      <c r="H358" s="12">
        <f t="shared" si="39"/>
        <v>0.14204545454545456</v>
      </c>
      <c r="I358" s="12">
        <f t="shared" si="40"/>
        <v>5</v>
      </c>
      <c r="J358" s="12">
        <f t="shared" si="41"/>
        <v>5.142045454545454</v>
      </c>
      <c r="K358" s="16"/>
      <c r="L358" s="12">
        <f t="shared" si="36"/>
        <v>1810</v>
      </c>
      <c r="M358" s="12">
        <f>(($C358)*Einstellungen!$D$15)+((Einstellungen!$D$16*(ROUND(($A358/($C358)),0))^Einstellungen!$D$17)*($C358))</f>
        <v>1810</v>
      </c>
      <c r="N358" s="12">
        <f>(($C358+1)*Einstellungen!$D$15)+((Einstellungen!$D$16*(ROUND(($A358/($C358+1)),0))^Einstellungen!$D$17)*($C358+1))</f>
        <v>1860</v>
      </c>
      <c r="O358" s="12">
        <f>(($C358+2)*Einstellungen!$D$15)+((Einstellungen!$D$16*(ROUND(($A358/($C358+2)),0))^Einstellungen!$D$17)*($C358+2))</f>
        <v>1905</v>
      </c>
      <c r="P358" s="12">
        <f>(($C358+3)*Einstellungen!$D$15)+((Einstellungen!$D$16*(ROUND(($A358/($C358+3)),0))^Einstellungen!$D$17)*($C358+3))</f>
        <v>1960</v>
      </c>
      <c r="Q358" s="12">
        <f t="shared" si="37"/>
        <v>1810</v>
      </c>
    </row>
    <row r="359" spans="1:17" ht="12.75">
      <c r="A359" s="11">
        <v>353</v>
      </c>
      <c r="B359" s="11">
        <f>IF(A359/Einstellungen!D$14-INT(A359/Einstellungen!D$14)=0,"Grenze","")</f>
      </c>
      <c r="C359" s="11">
        <f>COUNTIF(B$6:B358,"Grenze")</f>
        <v>1</v>
      </c>
      <c r="D359" s="12">
        <f>(INT((A359-1)/Einstellungen!D$14)+1)*Einstellungen!D$15</f>
        <v>50</v>
      </c>
      <c r="E359" s="12">
        <f>(Einstellungen!D$16*(A359-INT(A359/Einstellungen!D$14)*Einstellungen!D$14)^Einstellungen!D$17)+(INT(A359/Einstellungen!D$14)*(Einstellungen!D$16*Einstellungen!D$14^Einstellungen!D$17))</f>
        <v>1765</v>
      </c>
      <c r="F359" s="12">
        <f t="shared" si="35"/>
        <v>1815</v>
      </c>
      <c r="G359" s="12">
        <f t="shared" si="38"/>
        <v>5</v>
      </c>
      <c r="H359" s="12">
        <f t="shared" si="39"/>
        <v>0.141643059490085</v>
      </c>
      <c r="I359" s="12">
        <f t="shared" si="40"/>
        <v>5</v>
      </c>
      <c r="J359" s="12">
        <f t="shared" si="41"/>
        <v>5.141643059490085</v>
      </c>
      <c r="K359" s="16"/>
      <c r="L359" s="12">
        <f t="shared" si="36"/>
        <v>1815</v>
      </c>
      <c r="M359" s="12">
        <f>(($C359)*Einstellungen!$D$15)+((Einstellungen!$D$16*(ROUND(($A359/($C359)),0))^Einstellungen!$D$17)*($C359))</f>
        <v>1815</v>
      </c>
      <c r="N359" s="12">
        <f>(($C359+1)*Einstellungen!$D$15)+((Einstellungen!$D$16*(ROUND(($A359/($C359+1)),0))^Einstellungen!$D$17)*($C359+1))</f>
        <v>1870</v>
      </c>
      <c r="O359" s="12">
        <f>(($C359+2)*Einstellungen!$D$15)+((Einstellungen!$D$16*(ROUND(($A359/($C359+2)),0))^Einstellungen!$D$17)*($C359+2))</f>
        <v>1920</v>
      </c>
      <c r="P359" s="12">
        <f>(($C359+3)*Einstellungen!$D$15)+((Einstellungen!$D$16*(ROUND(($A359/($C359+3)),0))^Einstellungen!$D$17)*($C359+3))</f>
        <v>1960</v>
      </c>
      <c r="Q359" s="12">
        <f t="shared" si="37"/>
        <v>1815</v>
      </c>
    </row>
    <row r="360" spans="1:17" ht="12.75">
      <c r="A360" s="11">
        <v>354</v>
      </c>
      <c r="B360" s="11">
        <f>IF(A360/Einstellungen!D$14-INT(A360/Einstellungen!D$14)=0,"Grenze","")</f>
      </c>
      <c r="C360" s="11">
        <f>COUNTIF(B$6:B359,"Grenze")</f>
        <v>1</v>
      </c>
      <c r="D360" s="12">
        <f>(INT((A360-1)/Einstellungen!D$14)+1)*Einstellungen!D$15</f>
        <v>50</v>
      </c>
      <c r="E360" s="12">
        <f>(Einstellungen!D$16*(A360-INT(A360/Einstellungen!D$14)*Einstellungen!D$14)^Einstellungen!D$17)+(INT(A360/Einstellungen!D$14)*(Einstellungen!D$16*Einstellungen!D$14^Einstellungen!D$17))</f>
        <v>1770</v>
      </c>
      <c r="F360" s="12">
        <f t="shared" si="35"/>
        <v>1820</v>
      </c>
      <c r="G360" s="12">
        <f t="shared" si="38"/>
        <v>5</v>
      </c>
      <c r="H360" s="12">
        <f t="shared" si="39"/>
        <v>0.14124293785310735</v>
      </c>
      <c r="I360" s="12">
        <f t="shared" si="40"/>
        <v>5</v>
      </c>
      <c r="J360" s="12">
        <f t="shared" si="41"/>
        <v>5.141242937853107</v>
      </c>
      <c r="K360" s="16"/>
      <c r="L360" s="12">
        <f t="shared" si="36"/>
        <v>1820</v>
      </c>
      <c r="M360" s="12">
        <f>(($C360)*Einstellungen!$D$15)+((Einstellungen!$D$16*(ROUND(($A360/($C360)),0))^Einstellungen!$D$17)*($C360))</f>
        <v>1820</v>
      </c>
      <c r="N360" s="12">
        <f>(($C360+1)*Einstellungen!$D$15)+((Einstellungen!$D$16*(ROUND(($A360/($C360+1)),0))^Einstellungen!$D$17)*($C360+1))</f>
        <v>1870</v>
      </c>
      <c r="O360" s="12">
        <f>(($C360+2)*Einstellungen!$D$15)+((Einstellungen!$D$16*(ROUND(($A360/($C360+2)),0))^Einstellungen!$D$17)*($C360+2))</f>
        <v>1920</v>
      </c>
      <c r="P360" s="12">
        <f>(($C360+3)*Einstellungen!$D$15)+((Einstellungen!$D$16*(ROUND(($A360/($C360+3)),0))^Einstellungen!$D$17)*($C360+3))</f>
        <v>1980</v>
      </c>
      <c r="Q360" s="12">
        <f t="shared" si="37"/>
        <v>1820</v>
      </c>
    </row>
    <row r="361" spans="1:17" ht="12.75">
      <c r="A361" s="11">
        <v>355</v>
      </c>
      <c r="B361" s="11">
        <f>IF(A361/Einstellungen!D$14-INT(A361/Einstellungen!D$14)=0,"Grenze","")</f>
      </c>
      <c r="C361" s="11">
        <f>COUNTIF(B$6:B360,"Grenze")</f>
        <v>1</v>
      </c>
      <c r="D361" s="12">
        <f>(INT((A361-1)/Einstellungen!D$14)+1)*Einstellungen!D$15</f>
        <v>50</v>
      </c>
      <c r="E361" s="12">
        <f>(Einstellungen!D$16*(A361-INT(A361/Einstellungen!D$14)*Einstellungen!D$14)^Einstellungen!D$17)+(INT(A361/Einstellungen!D$14)*(Einstellungen!D$16*Einstellungen!D$14^Einstellungen!D$17))</f>
        <v>1775</v>
      </c>
      <c r="F361" s="12">
        <f t="shared" si="35"/>
        <v>1825</v>
      </c>
      <c r="G361" s="12">
        <f t="shared" si="38"/>
        <v>5</v>
      </c>
      <c r="H361" s="12">
        <f t="shared" si="39"/>
        <v>0.14084507042253522</v>
      </c>
      <c r="I361" s="12">
        <f t="shared" si="40"/>
        <v>5</v>
      </c>
      <c r="J361" s="12">
        <f t="shared" si="41"/>
        <v>5.140845070422535</v>
      </c>
      <c r="K361" s="16"/>
      <c r="L361" s="12">
        <f t="shared" si="36"/>
        <v>1825</v>
      </c>
      <c r="M361" s="12">
        <f>(($C361)*Einstellungen!$D$15)+((Einstellungen!$D$16*(ROUND(($A361/($C361)),0))^Einstellungen!$D$17)*($C361))</f>
        <v>1825</v>
      </c>
      <c r="N361" s="12">
        <f>(($C361+1)*Einstellungen!$D$15)+((Einstellungen!$D$16*(ROUND(($A361/($C361+1)),0))^Einstellungen!$D$17)*($C361+1))</f>
        <v>1880</v>
      </c>
      <c r="O361" s="12">
        <f>(($C361+2)*Einstellungen!$D$15)+((Einstellungen!$D$16*(ROUND(($A361/($C361+2)),0))^Einstellungen!$D$17)*($C361+2))</f>
        <v>1920</v>
      </c>
      <c r="P361" s="12">
        <f>(($C361+3)*Einstellungen!$D$15)+((Einstellungen!$D$16*(ROUND(($A361/($C361+3)),0))^Einstellungen!$D$17)*($C361+3))</f>
        <v>1980</v>
      </c>
      <c r="Q361" s="12">
        <f t="shared" si="37"/>
        <v>1825</v>
      </c>
    </row>
    <row r="362" spans="1:17" ht="12.75">
      <c r="A362" s="11">
        <v>356</v>
      </c>
      <c r="B362" s="11">
        <f>IF(A362/Einstellungen!D$14-INT(A362/Einstellungen!D$14)=0,"Grenze","")</f>
      </c>
      <c r="C362" s="11">
        <f>COUNTIF(B$6:B361,"Grenze")</f>
        <v>1</v>
      </c>
      <c r="D362" s="12">
        <f>(INT((A362-1)/Einstellungen!D$14)+1)*Einstellungen!D$15</f>
        <v>50</v>
      </c>
      <c r="E362" s="12">
        <f>(Einstellungen!D$16*(A362-INT(A362/Einstellungen!D$14)*Einstellungen!D$14)^Einstellungen!D$17)+(INT(A362/Einstellungen!D$14)*(Einstellungen!D$16*Einstellungen!D$14^Einstellungen!D$17))</f>
        <v>1780</v>
      </c>
      <c r="F362" s="12">
        <f t="shared" si="35"/>
        <v>1830</v>
      </c>
      <c r="G362" s="12">
        <f t="shared" si="38"/>
        <v>5</v>
      </c>
      <c r="H362" s="12">
        <f t="shared" si="39"/>
        <v>0.1404494382022472</v>
      </c>
      <c r="I362" s="12">
        <f t="shared" si="40"/>
        <v>5</v>
      </c>
      <c r="J362" s="12">
        <f t="shared" si="41"/>
        <v>5.140449438202247</v>
      </c>
      <c r="K362" s="16"/>
      <c r="L362" s="12">
        <f t="shared" si="36"/>
        <v>1830</v>
      </c>
      <c r="M362" s="12">
        <f>(($C362)*Einstellungen!$D$15)+((Einstellungen!$D$16*(ROUND(($A362/($C362)),0))^Einstellungen!$D$17)*($C362))</f>
        <v>1830</v>
      </c>
      <c r="N362" s="12">
        <f>(($C362+1)*Einstellungen!$D$15)+((Einstellungen!$D$16*(ROUND(($A362/($C362+1)),0))^Einstellungen!$D$17)*($C362+1))</f>
        <v>1880</v>
      </c>
      <c r="O362" s="12">
        <f>(($C362+2)*Einstellungen!$D$15)+((Einstellungen!$D$16*(ROUND(($A362/($C362+2)),0))^Einstellungen!$D$17)*($C362+2))</f>
        <v>1935</v>
      </c>
      <c r="P362" s="12">
        <f>(($C362+3)*Einstellungen!$D$15)+((Einstellungen!$D$16*(ROUND(($A362/($C362+3)),0))^Einstellungen!$D$17)*($C362+3))</f>
        <v>1980</v>
      </c>
      <c r="Q362" s="12">
        <f t="shared" si="37"/>
        <v>1830</v>
      </c>
    </row>
    <row r="363" spans="1:17" ht="12.75">
      <c r="A363" s="11">
        <v>357</v>
      </c>
      <c r="B363" s="11">
        <f>IF(A363/Einstellungen!D$14-INT(A363/Einstellungen!D$14)=0,"Grenze","")</f>
      </c>
      <c r="C363" s="11">
        <f>COUNTIF(B$6:B362,"Grenze")</f>
        <v>1</v>
      </c>
      <c r="D363" s="12">
        <f>(INT((A363-1)/Einstellungen!D$14)+1)*Einstellungen!D$15</f>
        <v>50</v>
      </c>
      <c r="E363" s="12">
        <f>(Einstellungen!D$16*(A363-INT(A363/Einstellungen!D$14)*Einstellungen!D$14)^Einstellungen!D$17)+(INT(A363/Einstellungen!D$14)*(Einstellungen!D$16*Einstellungen!D$14^Einstellungen!D$17))</f>
        <v>1785</v>
      </c>
      <c r="F363" s="12">
        <f t="shared" si="35"/>
        <v>1835</v>
      </c>
      <c r="G363" s="12">
        <f t="shared" si="38"/>
        <v>5</v>
      </c>
      <c r="H363" s="12">
        <f t="shared" si="39"/>
        <v>0.1400560224089636</v>
      </c>
      <c r="I363" s="12">
        <f t="shared" si="40"/>
        <v>5</v>
      </c>
      <c r="J363" s="12">
        <f t="shared" si="41"/>
        <v>5.140056022408964</v>
      </c>
      <c r="K363" s="16"/>
      <c r="L363" s="12">
        <f t="shared" si="36"/>
        <v>1835</v>
      </c>
      <c r="M363" s="12">
        <f>(($C363)*Einstellungen!$D$15)+((Einstellungen!$D$16*(ROUND(($A363/($C363)),0))^Einstellungen!$D$17)*($C363))</f>
        <v>1835</v>
      </c>
      <c r="N363" s="12">
        <f>(($C363+1)*Einstellungen!$D$15)+((Einstellungen!$D$16*(ROUND(($A363/($C363+1)),0))^Einstellungen!$D$17)*($C363+1))</f>
        <v>1890</v>
      </c>
      <c r="O363" s="12">
        <f>(($C363+2)*Einstellungen!$D$15)+((Einstellungen!$D$16*(ROUND(($A363/($C363+2)),0))^Einstellungen!$D$17)*($C363+2))</f>
        <v>1935</v>
      </c>
      <c r="P363" s="12">
        <f>(($C363+3)*Einstellungen!$D$15)+((Einstellungen!$D$16*(ROUND(($A363/($C363+3)),0))^Einstellungen!$D$17)*($C363+3))</f>
        <v>1980</v>
      </c>
      <c r="Q363" s="12">
        <f t="shared" si="37"/>
        <v>1835</v>
      </c>
    </row>
    <row r="364" spans="1:17" ht="12.75">
      <c r="A364" s="11">
        <v>358</v>
      </c>
      <c r="B364" s="11">
        <f>IF(A364/Einstellungen!D$14-INT(A364/Einstellungen!D$14)=0,"Grenze","")</f>
      </c>
      <c r="C364" s="11">
        <f>COUNTIF(B$6:B363,"Grenze")</f>
        <v>1</v>
      </c>
      <c r="D364" s="12">
        <f>(INT((A364-1)/Einstellungen!D$14)+1)*Einstellungen!D$15</f>
        <v>50</v>
      </c>
      <c r="E364" s="12">
        <f>(Einstellungen!D$16*(A364-INT(A364/Einstellungen!D$14)*Einstellungen!D$14)^Einstellungen!D$17)+(INT(A364/Einstellungen!D$14)*(Einstellungen!D$16*Einstellungen!D$14^Einstellungen!D$17))</f>
        <v>1790</v>
      </c>
      <c r="F364" s="12">
        <f t="shared" si="35"/>
        <v>1840</v>
      </c>
      <c r="G364" s="12">
        <f t="shared" si="38"/>
        <v>5</v>
      </c>
      <c r="H364" s="12">
        <f t="shared" si="39"/>
        <v>0.13966480446927373</v>
      </c>
      <c r="I364" s="12">
        <f t="shared" si="40"/>
        <v>5</v>
      </c>
      <c r="J364" s="12">
        <f t="shared" si="41"/>
        <v>5.139664804469274</v>
      </c>
      <c r="K364" s="16"/>
      <c r="L364" s="12">
        <f t="shared" si="36"/>
        <v>1840</v>
      </c>
      <c r="M364" s="12">
        <f>(($C364)*Einstellungen!$D$15)+((Einstellungen!$D$16*(ROUND(($A364/($C364)),0))^Einstellungen!$D$17)*($C364))</f>
        <v>1840</v>
      </c>
      <c r="N364" s="12">
        <f>(($C364+1)*Einstellungen!$D$15)+((Einstellungen!$D$16*(ROUND(($A364/($C364+1)),0))^Einstellungen!$D$17)*($C364+1))</f>
        <v>1890</v>
      </c>
      <c r="O364" s="12">
        <f>(($C364+2)*Einstellungen!$D$15)+((Einstellungen!$D$16*(ROUND(($A364/($C364+2)),0))^Einstellungen!$D$17)*($C364+2))</f>
        <v>1935</v>
      </c>
      <c r="P364" s="12">
        <f>(($C364+3)*Einstellungen!$D$15)+((Einstellungen!$D$16*(ROUND(($A364/($C364+3)),0))^Einstellungen!$D$17)*($C364+3))</f>
        <v>2000</v>
      </c>
      <c r="Q364" s="12">
        <f t="shared" si="37"/>
        <v>1840</v>
      </c>
    </row>
    <row r="365" spans="1:17" ht="12.75">
      <c r="A365" s="11">
        <v>359</v>
      </c>
      <c r="B365" s="11">
        <f>IF(A365/Einstellungen!D$14-INT(A365/Einstellungen!D$14)=0,"Grenze","")</f>
      </c>
      <c r="C365" s="11">
        <f>COUNTIF(B$6:B364,"Grenze")</f>
        <v>1</v>
      </c>
      <c r="D365" s="12">
        <f>(INT((A365-1)/Einstellungen!D$14)+1)*Einstellungen!D$15</f>
        <v>50</v>
      </c>
      <c r="E365" s="12">
        <f>(Einstellungen!D$16*(A365-INT(A365/Einstellungen!D$14)*Einstellungen!D$14)^Einstellungen!D$17)+(INT(A365/Einstellungen!D$14)*(Einstellungen!D$16*Einstellungen!D$14^Einstellungen!D$17))</f>
        <v>1795</v>
      </c>
      <c r="F365" s="12">
        <f t="shared" si="35"/>
        <v>1845</v>
      </c>
      <c r="G365" s="12">
        <f t="shared" si="38"/>
        <v>5</v>
      </c>
      <c r="H365" s="12">
        <f t="shared" si="39"/>
        <v>0.1392757660167131</v>
      </c>
      <c r="I365" s="12">
        <f t="shared" si="40"/>
        <v>5</v>
      </c>
      <c r="J365" s="12">
        <f t="shared" si="41"/>
        <v>5.139275766016713</v>
      </c>
      <c r="K365" s="16"/>
      <c r="L365" s="12">
        <f t="shared" si="36"/>
        <v>1845</v>
      </c>
      <c r="M365" s="12">
        <f>(($C365)*Einstellungen!$D$15)+((Einstellungen!$D$16*(ROUND(($A365/($C365)),0))^Einstellungen!$D$17)*($C365))</f>
        <v>1845</v>
      </c>
      <c r="N365" s="12">
        <f>(($C365+1)*Einstellungen!$D$15)+((Einstellungen!$D$16*(ROUND(($A365/($C365+1)),0))^Einstellungen!$D$17)*($C365+1))</f>
        <v>1900</v>
      </c>
      <c r="O365" s="12">
        <f>(($C365+2)*Einstellungen!$D$15)+((Einstellungen!$D$16*(ROUND(($A365/($C365+2)),0))^Einstellungen!$D$17)*($C365+2))</f>
        <v>1950</v>
      </c>
      <c r="P365" s="12">
        <f>(($C365+3)*Einstellungen!$D$15)+((Einstellungen!$D$16*(ROUND(($A365/($C365+3)),0))^Einstellungen!$D$17)*($C365+3))</f>
        <v>2000</v>
      </c>
      <c r="Q365" s="12">
        <f t="shared" si="37"/>
        <v>1845</v>
      </c>
    </row>
    <row r="366" spans="1:17" ht="12.75">
      <c r="A366" s="11">
        <v>360</v>
      </c>
      <c r="B366" s="11">
        <f>IF(A366/Einstellungen!D$14-INT(A366/Einstellungen!D$14)=0,"Grenze","")</f>
      </c>
      <c r="C366" s="11">
        <f>COUNTIF(B$6:B365,"Grenze")</f>
        <v>1</v>
      </c>
      <c r="D366" s="12">
        <f>(INT((A366-1)/Einstellungen!D$14)+1)*Einstellungen!D$15</f>
        <v>50</v>
      </c>
      <c r="E366" s="12">
        <f>(Einstellungen!D$16*(A366-INT(A366/Einstellungen!D$14)*Einstellungen!D$14)^Einstellungen!D$17)+(INT(A366/Einstellungen!D$14)*(Einstellungen!D$16*Einstellungen!D$14^Einstellungen!D$17))</f>
        <v>1800</v>
      </c>
      <c r="F366" s="12">
        <f t="shared" si="35"/>
        <v>1850</v>
      </c>
      <c r="G366" s="12">
        <f t="shared" si="38"/>
        <v>5</v>
      </c>
      <c r="H366" s="12">
        <f t="shared" si="39"/>
        <v>0.1388888888888889</v>
      </c>
      <c r="I366" s="12">
        <f t="shared" si="40"/>
        <v>5</v>
      </c>
      <c r="J366" s="12">
        <f t="shared" si="41"/>
        <v>5.138888888888889</v>
      </c>
      <c r="K366" s="16"/>
      <c r="L366" s="12">
        <f t="shared" si="36"/>
        <v>1850</v>
      </c>
      <c r="M366" s="12">
        <f>(($C366)*Einstellungen!$D$15)+((Einstellungen!$D$16*(ROUND(($A366/($C366)),0))^Einstellungen!$D$17)*($C366))</f>
        <v>1850</v>
      </c>
      <c r="N366" s="12">
        <f>(($C366+1)*Einstellungen!$D$15)+((Einstellungen!$D$16*(ROUND(($A366/($C366+1)),0))^Einstellungen!$D$17)*($C366+1))</f>
        <v>1900</v>
      </c>
      <c r="O366" s="12">
        <f>(($C366+2)*Einstellungen!$D$15)+((Einstellungen!$D$16*(ROUND(($A366/($C366+2)),0))^Einstellungen!$D$17)*($C366+2))</f>
        <v>1950</v>
      </c>
      <c r="P366" s="12">
        <f>(($C366+3)*Einstellungen!$D$15)+((Einstellungen!$D$16*(ROUND(($A366/($C366+3)),0))^Einstellungen!$D$17)*($C366+3))</f>
        <v>2000</v>
      </c>
      <c r="Q366" s="12">
        <f t="shared" si="37"/>
        <v>1850</v>
      </c>
    </row>
    <row r="367" spans="1:17" ht="12.75">
      <c r="A367" s="11">
        <v>361</v>
      </c>
      <c r="B367" s="11">
        <f>IF(A367/Einstellungen!D$14-INT(A367/Einstellungen!D$14)=0,"Grenze","")</f>
      </c>
      <c r="C367" s="11">
        <f>COUNTIF(B$6:B366,"Grenze")</f>
        <v>1</v>
      </c>
      <c r="D367" s="12">
        <f>(INT((A367-1)/Einstellungen!D$14)+1)*Einstellungen!D$15</f>
        <v>50</v>
      </c>
      <c r="E367" s="12">
        <f>(Einstellungen!D$16*(A367-INT(A367/Einstellungen!D$14)*Einstellungen!D$14)^Einstellungen!D$17)+(INT(A367/Einstellungen!D$14)*(Einstellungen!D$16*Einstellungen!D$14^Einstellungen!D$17))</f>
        <v>1805</v>
      </c>
      <c r="F367" s="12">
        <f t="shared" si="35"/>
        <v>1855</v>
      </c>
      <c r="G367" s="12">
        <f t="shared" si="38"/>
        <v>5</v>
      </c>
      <c r="H367" s="12">
        <f t="shared" si="39"/>
        <v>0.13850415512465375</v>
      </c>
      <c r="I367" s="12">
        <f t="shared" si="40"/>
        <v>5</v>
      </c>
      <c r="J367" s="12">
        <f t="shared" si="41"/>
        <v>5.138504155124654</v>
      </c>
      <c r="K367" s="16"/>
      <c r="L367" s="12">
        <f t="shared" si="36"/>
        <v>1855</v>
      </c>
      <c r="M367" s="12">
        <f>(($C367)*Einstellungen!$D$15)+((Einstellungen!$D$16*(ROUND(($A367/($C367)),0))^Einstellungen!$D$17)*($C367))</f>
        <v>1855</v>
      </c>
      <c r="N367" s="12">
        <f>(($C367+1)*Einstellungen!$D$15)+((Einstellungen!$D$16*(ROUND(($A367/($C367+1)),0))^Einstellungen!$D$17)*($C367+1))</f>
        <v>1910</v>
      </c>
      <c r="O367" s="12">
        <f>(($C367+2)*Einstellungen!$D$15)+((Einstellungen!$D$16*(ROUND(($A367/($C367+2)),0))^Einstellungen!$D$17)*($C367+2))</f>
        <v>1950</v>
      </c>
      <c r="P367" s="12">
        <f>(($C367+3)*Einstellungen!$D$15)+((Einstellungen!$D$16*(ROUND(($A367/($C367+3)),0))^Einstellungen!$D$17)*($C367+3))</f>
        <v>2000</v>
      </c>
      <c r="Q367" s="12">
        <f t="shared" si="37"/>
        <v>1855</v>
      </c>
    </row>
    <row r="368" spans="1:17" ht="12.75">
      <c r="A368" s="11">
        <v>362</v>
      </c>
      <c r="B368" s="11">
        <f>IF(A368/Einstellungen!D$14-INT(A368/Einstellungen!D$14)=0,"Grenze","")</f>
      </c>
      <c r="C368" s="11">
        <f>COUNTIF(B$6:B367,"Grenze")</f>
        <v>1</v>
      </c>
      <c r="D368" s="12">
        <f>(INT((A368-1)/Einstellungen!D$14)+1)*Einstellungen!D$15</f>
        <v>50</v>
      </c>
      <c r="E368" s="12">
        <f>(Einstellungen!D$16*(A368-INT(A368/Einstellungen!D$14)*Einstellungen!D$14)^Einstellungen!D$17)+(INT(A368/Einstellungen!D$14)*(Einstellungen!D$16*Einstellungen!D$14^Einstellungen!D$17))</f>
        <v>1810</v>
      </c>
      <c r="F368" s="12">
        <f t="shared" si="35"/>
        <v>1860</v>
      </c>
      <c r="G368" s="12">
        <f t="shared" si="38"/>
        <v>5</v>
      </c>
      <c r="H368" s="12">
        <f t="shared" si="39"/>
        <v>0.13812154696132597</v>
      </c>
      <c r="I368" s="12">
        <f t="shared" si="40"/>
        <v>5</v>
      </c>
      <c r="J368" s="12">
        <f t="shared" si="41"/>
        <v>5.138121546961326</v>
      </c>
      <c r="K368" s="16"/>
      <c r="L368" s="12">
        <f t="shared" si="36"/>
        <v>1860</v>
      </c>
      <c r="M368" s="12">
        <f>(($C368)*Einstellungen!$D$15)+((Einstellungen!$D$16*(ROUND(($A368/($C368)),0))^Einstellungen!$D$17)*($C368))</f>
        <v>1860</v>
      </c>
      <c r="N368" s="12">
        <f>(($C368+1)*Einstellungen!$D$15)+((Einstellungen!$D$16*(ROUND(($A368/($C368+1)),0))^Einstellungen!$D$17)*($C368+1))</f>
        <v>1910</v>
      </c>
      <c r="O368" s="12">
        <f>(($C368+2)*Einstellungen!$D$15)+((Einstellungen!$D$16*(ROUND(($A368/($C368+2)),0))^Einstellungen!$D$17)*($C368+2))</f>
        <v>1965</v>
      </c>
      <c r="P368" s="12">
        <f>(($C368+3)*Einstellungen!$D$15)+((Einstellungen!$D$16*(ROUND(($A368/($C368+3)),0))^Einstellungen!$D$17)*($C368+3))</f>
        <v>2020</v>
      </c>
      <c r="Q368" s="12">
        <f t="shared" si="37"/>
        <v>1860</v>
      </c>
    </row>
    <row r="369" spans="1:17" ht="12.75">
      <c r="A369" s="11">
        <v>363</v>
      </c>
      <c r="B369" s="11">
        <f>IF(A369/Einstellungen!D$14-INT(A369/Einstellungen!D$14)=0,"Grenze","")</f>
      </c>
      <c r="C369" s="11">
        <f>COUNTIF(B$6:B368,"Grenze")</f>
        <v>1</v>
      </c>
      <c r="D369" s="12">
        <f>(INT((A369-1)/Einstellungen!D$14)+1)*Einstellungen!D$15</f>
        <v>50</v>
      </c>
      <c r="E369" s="12">
        <f>(Einstellungen!D$16*(A369-INT(A369/Einstellungen!D$14)*Einstellungen!D$14)^Einstellungen!D$17)+(INT(A369/Einstellungen!D$14)*(Einstellungen!D$16*Einstellungen!D$14^Einstellungen!D$17))</f>
        <v>1815</v>
      </c>
      <c r="F369" s="12">
        <f t="shared" si="35"/>
        <v>1865</v>
      </c>
      <c r="G369" s="12">
        <f t="shared" si="38"/>
        <v>5</v>
      </c>
      <c r="H369" s="12">
        <f t="shared" si="39"/>
        <v>0.13774104683195593</v>
      </c>
      <c r="I369" s="12">
        <f t="shared" si="40"/>
        <v>5</v>
      </c>
      <c r="J369" s="12">
        <f t="shared" si="41"/>
        <v>5.137741046831956</v>
      </c>
      <c r="K369" s="16"/>
      <c r="L369" s="12">
        <f t="shared" si="36"/>
        <v>1865</v>
      </c>
      <c r="M369" s="12">
        <f>(($C369)*Einstellungen!$D$15)+((Einstellungen!$D$16*(ROUND(($A369/($C369)),0))^Einstellungen!$D$17)*($C369))</f>
        <v>1865</v>
      </c>
      <c r="N369" s="12">
        <f>(($C369+1)*Einstellungen!$D$15)+((Einstellungen!$D$16*(ROUND(($A369/($C369+1)),0))^Einstellungen!$D$17)*($C369+1))</f>
        <v>1920</v>
      </c>
      <c r="O369" s="12">
        <f>(($C369+2)*Einstellungen!$D$15)+((Einstellungen!$D$16*(ROUND(($A369/($C369+2)),0))^Einstellungen!$D$17)*($C369+2))</f>
        <v>1965</v>
      </c>
      <c r="P369" s="12">
        <f>(($C369+3)*Einstellungen!$D$15)+((Einstellungen!$D$16*(ROUND(($A369/($C369+3)),0))^Einstellungen!$D$17)*($C369+3))</f>
        <v>2020</v>
      </c>
      <c r="Q369" s="12">
        <f t="shared" si="37"/>
        <v>1865</v>
      </c>
    </row>
    <row r="370" spans="1:17" ht="12.75">
      <c r="A370" s="11">
        <v>364</v>
      </c>
      <c r="B370" s="11">
        <f>IF(A370/Einstellungen!D$14-INT(A370/Einstellungen!D$14)=0,"Grenze","")</f>
      </c>
      <c r="C370" s="11">
        <f>COUNTIF(B$6:B369,"Grenze")</f>
        <v>1</v>
      </c>
      <c r="D370" s="12">
        <f>(INT((A370-1)/Einstellungen!D$14)+1)*Einstellungen!D$15</f>
        <v>50</v>
      </c>
      <c r="E370" s="12">
        <f>(Einstellungen!D$16*(A370-INT(A370/Einstellungen!D$14)*Einstellungen!D$14)^Einstellungen!D$17)+(INT(A370/Einstellungen!D$14)*(Einstellungen!D$16*Einstellungen!D$14^Einstellungen!D$17))</f>
        <v>1820</v>
      </c>
      <c r="F370" s="12">
        <f t="shared" si="35"/>
        <v>1870</v>
      </c>
      <c r="G370" s="12">
        <f t="shared" si="38"/>
        <v>5</v>
      </c>
      <c r="H370" s="12">
        <f t="shared" si="39"/>
        <v>0.13736263736263737</v>
      </c>
      <c r="I370" s="12">
        <f t="shared" si="40"/>
        <v>5</v>
      </c>
      <c r="J370" s="12">
        <f t="shared" si="41"/>
        <v>5.137362637362638</v>
      </c>
      <c r="K370" s="16"/>
      <c r="L370" s="12">
        <f t="shared" si="36"/>
        <v>1870</v>
      </c>
      <c r="M370" s="12">
        <f>(($C370)*Einstellungen!$D$15)+((Einstellungen!$D$16*(ROUND(($A370/($C370)),0))^Einstellungen!$D$17)*($C370))</f>
        <v>1870</v>
      </c>
      <c r="N370" s="12">
        <f>(($C370+1)*Einstellungen!$D$15)+((Einstellungen!$D$16*(ROUND(($A370/($C370+1)),0))^Einstellungen!$D$17)*($C370+1))</f>
        <v>1920</v>
      </c>
      <c r="O370" s="12">
        <f>(($C370+2)*Einstellungen!$D$15)+((Einstellungen!$D$16*(ROUND(($A370/($C370+2)),0))^Einstellungen!$D$17)*($C370+2))</f>
        <v>1965</v>
      </c>
      <c r="P370" s="12">
        <f>(($C370+3)*Einstellungen!$D$15)+((Einstellungen!$D$16*(ROUND(($A370/($C370+3)),0))^Einstellungen!$D$17)*($C370+3))</f>
        <v>2020</v>
      </c>
      <c r="Q370" s="12">
        <f t="shared" si="37"/>
        <v>1870</v>
      </c>
    </row>
    <row r="371" spans="1:17" ht="12.75">
      <c r="A371" s="11">
        <v>365</v>
      </c>
      <c r="B371" s="11">
        <f>IF(A371/Einstellungen!D$14-INT(A371/Einstellungen!D$14)=0,"Grenze","")</f>
      </c>
      <c r="C371" s="11">
        <f>COUNTIF(B$6:B370,"Grenze")</f>
        <v>1</v>
      </c>
      <c r="D371" s="12">
        <f>(INT((A371-1)/Einstellungen!D$14)+1)*Einstellungen!D$15</f>
        <v>50</v>
      </c>
      <c r="E371" s="12">
        <f>(Einstellungen!D$16*(A371-INT(A371/Einstellungen!D$14)*Einstellungen!D$14)^Einstellungen!D$17)+(INT(A371/Einstellungen!D$14)*(Einstellungen!D$16*Einstellungen!D$14^Einstellungen!D$17))</f>
        <v>1825</v>
      </c>
      <c r="F371" s="12">
        <f t="shared" si="35"/>
        <v>1875</v>
      </c>
      <c r="G371" s="12">
        <f t="shared" si="38"/>
        <v>5</v>
      </c>
      <c r="H371" s="12">
        <f t="shared" si="39"/>
        <v>0.136986301369863</v>
      </c>
      <c r="I371" s="12">
        <f t="shared" si="40"/>
        <v>5</v>
      </c>
      <c r="J371" s="12">
        <f t="shared" si="41"/>
        <v>5.136986301369863</v>
      </c>
      <c r="K371" s="16"/>
      <c r="L371" s="12">
        <f t="shared" si="36"/>
        <v>1875</v>
      </c>
      <c r="M371" s="12">
        <f>(($C371)*Einstellungen!$D$15)+((Einstellungen!$D$16*(ROUND(($A371/($C371)),0))^Einstellungen!$D$17)*($C371))</f>
        <v>1875</v>
      </c>
      <c r="N371" s="12">
        <f>(($C371+1)*Einstellungen!$D$15)+((Einstellungen!$D$16*(ROUND(($A371/($C371+1)),0))^Einstellungen!$D$17)*($C371+1))</f>
        <v>1930</v>
      </c>
      <c r="O371" s="12">
        <f>(($C371+2)*Einstellungen!$D$15)+((Einstellungen!$D$16*(ROUND(($A371/($C371+2)),0))^Einstellungen!$D$17)*($C371+2))</f>
        <v>1980</v>
      </c>
      <c r="P371" s="12">
        <f>(($C371+3)*Einstellungen!$D$15)+((Einstellungen!$D$16*(ROUND(($A371/($C371+3)),0))^Einstellungen!$D$17)*($C371+3))</f>
        <v>2020</v>
      </c>
      <c r="Q371" s="12">
        <f t="shared" si="37"/>
        <v>1875</v>
      </c>
    </row>
    <row r="372" spans="1:17" ht="12.75">
      <c r="A372" s="11">
        <v>366</v>
      </c>
      <c r="B372" s="11">
        <f>IF(A372/Einstellungen!D$14-INT(A372/Einstellungen!D$14)=0,"Grenze","")</f>
      </c>
      <c r="C372" s="11">
        <f>COUNTIF(B$6:B371,"Grenze")</f>
        <v>1</v>
      </c>
      <c r="D372" s="12">
        <f>(INT((A372-1)/Einstellungen!D$14)+1)*Einstellungen!D$15</f>
        <v>50</v>
      </c>
      <c r="E372" s="12">
        <f>(Einstellungen!D$16*(A372-INT(A372/Einstellungen!D$14)*Einstellungen!D$14)^Einstellungen!D$17)+(INT(A372/Einstellungen!D$14)*(Einstellungen!D$16*Einstellungen!D$14^Einstellungen!D$17))</f>
        <v>1830</v>
      </c>
      <c r="F372" s="12">
        <f t="shared" si="35"/>
        <v>1880</v>
      </c>
      <c r="G372" s="12">
        <f t="shared" si="38"/>
        <v>5</v>
      </c>
      <c r="H372" s="12">
        <f t="shared" si="39"/>
        <v>0.1366120218579235</v>
      </c>
      <c r="I372" s="12">
        <f t="shared" si="40"/>
        <v>5</v>
      </c>
      <c r="J372" s="12">
        <f t="shared" si="41"/>
        <v>5.136612021857924</v>
      </c>
      <c r="K372" s="16"/>
      <c r="L372" s="12">
        <f t="shared" si="36"/>
        <v>1880</v>
      </c>
      <c r="M372" s="12">
        <f>(($C372)*Einstellungen!$D$15)+((Einstellungen!$D$16*(ROUND(($A372/($C372)),0))^Einstellungen!$D$17)*($C372))</f>
        <v>1880</v>
      </c>
      <c r="N372" s="12">
        <f>(($C372+1)*Einstellungen!$D$15)+((Einstellungen!$D$16*(ROUND(($A372/($C372+1)),0))^Einstellungen!$D$17)*($C372+1))</f>
        <v>1930</v>
      </c>
      <c r="O372" s="12">
        <f>(($C372+2)*Einstellungen!$D$15)+((Einstellungen!$D$16*(ROUND(($A372/($C372+2)),0))^Einstellungen!$D$17)*($C372+2))</f>
        <v>1980</v>
      </c>
      <c r="P372" s="12">
        <f>(($C372+3)*Einstellungen!$D$15)+((Einstellungen!$D$16*(ROUND(($A372/($C372+3)),0))^Einstellungen!$D$17)*($C372+3))</f>
        <v>2040</v>
      </c>
      <c r="Q372" s="12">
        <f t="shared" si="37"/>
        <v>1880</v>
      </c>
    </row>
    <row r="373" spans="1:17" ht="12.75">
      <c r="A373" s="11">
        <v>367</v>
      </c>
      <c r="B373" s="11">
        <f>IF(A373/Einstellungen!D$14-INT(A373/Einstellungen!D$14)=0,"Grenze","")</f>
      </c>
      <c r="C373" s="11">
        <f>COUNTIF(B$6:B372,"Grenze")</f>
        <v>1</v>
      </c>
      <c r="D373" s="12">
        <f>(INT((A373-1)/Einstellungen!D$14)+1)*Einstellungen!D$15</f>
        <v>50</v>
      </c>
      <c r="E373" s="12">
        <f>(Einstellungen!D$16*(A373-INT(A373/Einstellungen!D$14)*Einstellungen!D$14)^Einstellungen!D$17)+(INT(A373/Einstellungen!D$14)*(Einstellungen!D$16*Einstellungen!D$14^Einstellungen!D$17))</f>
        <v>1835</v>
      </c>
      <c r="F373" s="12">
        <f t="shared" si="35"/>
        <v>1885</v>
      </c>
      <c r="G373" s="12">
        <f t="shared" si="38"/>
        <v>5</v>
      </c>
      <c r="H373" s="12">
        <f t="shared" si="39"/>
        <v>0.1362397820163488</v>
      </c>
      <c r="I373" s="12">
        <f t="shared" si="40"/>
        <v>5</v>
      </c>
      <c r="J373" s="12">
        <f t="shared" si="41"/>
        <v>5.136239782016348</v>
      </c>
      <c r="K373" s="16"/>
      <c r="L373" s="12">
        <f t="shared" si="36"/>
        <v>1885</v>
      </c>
      <c r="M373" s="12">
        <f>(($C373)*Einstellungen!$D$15)+((Einstellungen!$D$16*(ROUND(($A373/($C373)),0))^Einstellungen!$D$17)*($C373))</f>
        <v>1885</v>
      </c>
      <c r="N373" s="12">
        <f>(($C373+1)*Einstellungen!$D$15)+((Einstellungen!$D$16*(ROUND(($A373/($C373+1)),0))^Einstellungen!$D$17)*($C373+1))</f>
        <v>1940</v>
      </c>
      <c r="O373" s="12">
        <f>(($C373+2)*Einstellungen!$D$15)+((Einstellungen!$D$16*(ROUND(($A373/($C373+2)),0))^Einstellungen!$D$17)*($C373+2))</f>
        <v>1980</v>
      </c>
      <c r="P373" s="12">
        <f>(($C373+3)*Einstellungen!$D$15)+((Einstellungen!$D$16*(ROUND(($A373/($C373+3)),0))^Einstellungen!$D$17)*($C373+3))</f>
        <v>2040</v>
      </c>
      <c r="Q373" s="12">
        <f t="shared" si="37"/>
        <v>1885</v>
      </c>
    </row>
    <row r="374" spans="1:17" ht="12.75">
      <c r="A374" s="11">
        <v>368</v>
      </c>
      <c r="B374" s="11">
        <f>IF(A374/Einstellungen!D$14-INT(A374/Einstellungen!D$14)=0,"Grenze","")</f>
      </c>
      <c r="C374" s="11">
        <f>COUNTIF(B$6:B373,"Grenze")</f>
        <v>1</v>
      </c>
      <c r="D374" s="12">
        <f>(INT((A374-1)/Einstellungen!D$14)+1)*Einstellungen!D$15</f>
        <v>50</v>
      </c>
      <c r="E374" s="12">
        <f>(Einstellungen!D$16*(A374-INT(A374/Einstellungen!D$14)*Einstellungen!D$14)^Einstellungen!D$17)+(INT(A374/Einstellungen!D$14)*(Einstellungen!D$16*Einstellungen!D$14^Einstellungen!D$17))</f>
        <v>1840</v>
      </c>
      <c r="F374" s="12">
        <f t="shared" si="35"/>
        <v>1890</v>
      </c>
      <c r="G374" s="12">
        <f t="shared" si="38"/>
        <v>5</v>
      </c>
      <c r="H374" s="12">
        <f t="shared" si="39"/>
        <v>0.1358695652173913</v>
      </c>
      <c r="I374" s="12">
        <f t="shared" si="40"/>
        <v>5</v>
      </c>
      <c r="J374" s="12">
        <f t="shared" si="41"/>
        <v>5.135869565217392</v>
      </c>
      <c r="K374" s="16"/>
      <c r="L374" s="12">
        <f t="shared" si="36"/>
        <v>1890</v>
      </c>
      <c r="M374" s="12">
        <f>(($C374)*Einstellungen!$D$15)+((Einstellungen!$D$16*(ROUND(($A374/($C374)),0))^Einstellungen!$D$17)*($C374))</f>
        <v>1890</v>
      </c>
      <c r="N374" s="12">
        <f>(($C374+1)*Einstellungen!$D$15)+((Einstellungen!$D$16*(ROUND(($A374/($C374+1)),0))^Einstellungen!$D$17)*($C374+1))</f>
        <v>1940</v>
      </c>
      <c r="O374" s="12">
        <f>(($C374+2)*Einstellungen!$D$15)+((Einstellungen!$D$16*(ROUND(($A374/($C374+2)),0))^Einstellungen!$D$17)*($C374+2))</f>
        <v>1995</v>
      </c>
      <c r="P374" s="12">
        <f>(($C374+3)*Einstellungen!$D$15)+((Einstellungen!$D$16*(ROUND(($A374/($C374+3)),0))^Einstellungen!$D$17)*($C374+3))</f>
        <v>2040</v>
      </c>
      <c r="Q374" s="12">
        <f t="shared" si="37"/>
        <v>1890</v>
      </c>
    </row>
    <row r="375" spans="1:17" ht="12.75">
      <c r="A375" s="11">
        <v>369</v>
      </c>
      <c r="B375" s="11">
        <f>IF(A375/Einstellungen!D$14-INT(A375/Einstellungen!D$14)=0,"Grenze","")</f>
      </c>
      <c r="C375" s="11">
        <f>COUNTIF(B$6:B374,"Grenze")</f>
        <v>1</v>
      </c>
      <c r="D375" s="12">
        <f>(INT((A375-1)/Einstellungen!D$14)+1)*Einstellungen!D$15</f>
        <v>50</v>
      </c>
      <c r="E375" s="12">
        <f>(Einstellungen!D$16*(A375-INT(A375/Einstellungen!D$14)*Einstellungen!D$14)^Einstellungen!D$17)+(INT(A375/Einstellungen!D$14)*(Einstellungen!D$16*Einstellungen!D$14^Einstellungen!D$17))</f>
        <v>1845</v>
      </c>
      <c r="F375" s="12">
        <f t="shared" si="35"/>
        <v>1895</v>
      </c>
      <c r="G375" s="12">
        <f t="shared" si="38"/>
        <v>5</v>
      </c>
      <c r="H375" s="12">
        <f t="shared" si="39"/>
        <v>0.13550135501355012</v>
      </c>
      <c r="I375" s="12">
        <f t="shared" si="40"/>
        <v>5</v>
      </c>
      <c r="J375" s="12">
        <f t="shared" si="41"/>
        <v>5.13550135501355</v>
      </c>
      <c r="K375" s="16"/>
      <c r="L375" s="12">
        <f t="shared" si="36"/>
        <v>1895</v>
      </c>
      <c r="M375" s="12">
        <f>(($C375)*Einstellungen!$D$15)+((Einstellungen!$D$16*(ROUND(($A375/($C375)),0))^Einstellungen!$D$17)*($C375))</f>
        <v>1895</v>
      </c>
      <c r="N375" s="12">
        <f>(($C375+1)*Einstellungen!$D$15)+((Einstellungen!$D$16*(ROUND(($A375/($C375+1)),0))^Einstellungen!$D$17)*($C375+1))</f>
        <v>1950</v>
      </c>
      <c r="O375" s="12">
        <f>(($C375+2)*Einstellungen!$D$15)+((Einstellungen!$D$16*(ROUND(($A375/($C375+2)),0))^Einstellungen!$D$17)*($C375+2))</f>
        <v>1995</v>
      </c>
      <c r="P375" s="12">
        <f>(($C375+3)*Einstellungen!$D$15)+((Einstellungen!$D$16*(ROUND(($A375/($C375+3)),0))^Einstellungen!$D$17)*($C375+3))</f>
        <v>2040</v>
      </c>
      <c r="Q375" s="12">
        <f t="shared" si="37"/>
        <v>1895</v>
      </c>
    </row>
    <row r="376" spans="1:17" ht="12.75">
      <c r="A376" s="11">
        <v>370</v>
      </c>
      <c r="B376" s="11">
        <f>IF(A376/Einstellungen!D$14-INT(A376/Einstellungen!D$14)=0,"Grenze","")</f>
      </c>
      <c r="C376" s="11">
        <f>COUNTIF(B$6:B375,"Grenze")</f>
        <v>1</v>
      </c>
      <c r="D376" s="12">
        <f>(INT((A376-1)/Einstellungen!D$14)+1)*Einstellungen!D$15</f>
        <v>50</v>
      </c>
      <c r="E376" s="12">
        <f>(Einstellungen!D$16*(A376-INT(A376/Einstellungen!D$14)*Einstellungen!D$14)^Einstellungen!D$17)+(INT(A376/Einstellungen!D$14)*(Einstellungen!D$16*Einstellungen!D$14^Einstellungen!D$17))</f>
        <v>1850</v>
      </c>
      <c r="F376" s="12">
        <f t="shared" si="35"/>
        <v>1900</v>
      </c>
      <c r="G376" s="12">
        <f t="shared" si="38"/>
        <v>5</v>
      </c>
      <c r="H376" s="12">
        <f t="shared" si="39"/>
        <v>0.13513513513513514</v>
      </c>
      <c r="I376" s="12">
        <f t="shared" si="40"/>
        <v>5</v>
      </c>
      <c r="J376" s="12">
        <f t="shared" si="41"/>
        <v>5.135135135135135</v>
      </c>
      <c r="K376" s="16"/>
      <c r="L376" s="12">
        <f t="shared" si="36"/>
        <v>1900</v>
      </c>
      <c r="M376" s="12">
        <f>(($C376)*Einstellungen!$D$15)+((Einstellungen!$D$16*(ROUND(($A376/($C376)),0))^Einstellungen!$D$17)*($C376))</f>
        <v>1900</v>
      </c>
      <c r="N376" s="12">
        <f>(($C376+1)*Einstellungen!$D$15)+((Einstellungen!$D$16*(ROUND(($A376/($C376+1)),0))^Einstellungen!$D$17)*($C376+1))</f>
        <v>1950</v>
      </c>
      <c r="O376" s="12">
        <f>(($C376+2)*Einstellungen!$D$15)+((Einstellungen!$D$16*(ROUND(($A376/($C376+2)),0))^Einstellungen!$D$17)*($C376+2))</f>
        <v>1995</v>
      </c>
      <c r="P376" s="12">
        <f>(($C376+3)*Einstellungen!$D$15)+((Einstellungen!$D$16*(ROUND(($A376/($C376+3)),0))^Einstellungen!$D$17)*($C376+3))</f>
        <v>2060</v>
      </c>
      <c r="Q376" s="12">
        <f t="shared" si="37"/>
        <v>1900</v>
      </c>
    </row>
    <row r="377" spans="1:17" ht="12.75">
      <c r="A377" s="11">
        <v>371</v>
      </c>
      <c r="B377" s="11">
        <f>IF(A377/Einstellungen!D$14-INT(A377/Einstellungen!D$14)=0,"Grenze","")</f>
      </c>
      <c r="C377" s="11">
        <f>COUNTIF(B$6:B376,"Grenze")</f>
        <v>1</v>
      </c>
      <c r="D377" s="12">
        <f>(INT((A377-1)/Einstellungen!D$14)+1)*Einstellungen!D$15</f>
        <v>50</v>
      </c>
      <c r="E377" s="12">
        <f>(Einstellungen!D$16*(A377-INT(A377/Einstellungen!D$14)*Einstellungen!D$14)^Einstellungen!D$17)+(INT(A377/Einstellungen!D$14)*(Einstellungen!D$16*Einstellungen!D$14^Einstellungen!D$17))</f>
        <v>1855</v>
      </c>
      <c r="F377" s="12">
        <f t="shared" si="35"/>
        <v>1905</v>
      </c>
      <c r="G377" s="12">
        <f t="shared" si="38"/>
        <v>5</v>
      </c>
      <c r="H377" s="12">
        <f t="shared" si="39"/>
        <v>0.1347708894878706</v>
      </c>
      <c r="I377" s="12">
        <f t="shared" si="40"/>
        <v>5</v>
      </c>
      <c r="J377" s="12">
        <f t="shared" si="41"/>
        <v>5.1347708894878705</v>
      </c>
      <c r="K377" s="16"/>
      <c r="L377" s="12">
        <f t="shared" si="36"/>
        <v>1905</v>
      </c>
      <c r="M377" s="12">
        <f>(($C377)*Einstellungen!$D$15)+((Einstellungen!$D$16*(ROUND(($A377/($C377)),0))^Einstellungen!$D$17)*($C377))</f>
        <v>1905</v>
      </c>
      <c r="N377" s="12">
        <f>(($C377+1)*Einstellungen!$D$15)+((Einstellungen!$D$16*(ROUND(($A377/($C377+1)),0))^Einstellungen!$D$17)*($C377+1))</f>
        <v>1960</v>
      </c>
      <c r="O377" s="12">
        <f>(($C377+2)*Einstellungen!$D$15)+((Einstellungen!$D$16*(ROUND(($A377/($C377+2)),0))^Einstellungen!$D$17)*($C377+2))</f>
        <v>2010</v>
      </c>
      <c r="P377" s="12">
        <f>(($C377+3)*Einstellungen!$D$15)+((Einstellungen!$D$16*(ROUND(($A377/($C377+3)),0))^Einstellungen!$D$17)*($C377+3))</f>
        <v>2060</v>
      </c>
      <c r="Q377" s="12">
        <f t="shared" si="37"/>
        <v>1905</v>
      </c>
    </row>
    <row r="378" spans="1:17" ht="12.75">
      <c r="A378" s="11">
        <v>372</v>
      </c>
      <c r="B378" s="11">
        <f>IF(A378/Einstellungen!D$14-INT(A378/Einstellungen!D$14)=0,"Grenze","")</f>
      </c>
      <c r="C378" s="11">
        <f>COUNTIF(B$6:B377,"Grenze")</f>
        <v>1</v>
      </c>
      <c r="D378" s="12">
        <f>(INT((A378-1)/Einstellungen!D$14)+1)*Einstellungen!D$15</f>
        <v>50</v>
      </c>
      <c r="E378" s="12">
        <f>(Einstellungen!D$16*(A378-INT(A378/Einstellungen!D$14)*Einstellungen!D$14)^Einstellungen!D$17)+(INT(A378/Einstellungen!D$14)*(Einstellungen!D$16*Einstellungen!D$14^Einstellungen!D$17))</f>
        <v>1860</v>
      </c>
      <c r="F378" s="12">
        <f t="shared" si="35"/>
        <v>1910</v>
      </c>
      <c r="G378" s="12">
        <f t="shared" si="38"/>
        <v>5</v>
      </c>
      <c r="H378" s="12">
        <f t="shared" si="39"/>
        <v>0.13440860215053763</v>
      </c>
      <c r="I378" s="12">
        <f t="shared" si="40"/>
        <v>5</v>
      </c>
      <c r="J378" s="12">
        <f t="shared" si="41"/>
        <v>5.134408602150538</v>
      </c>
      <c r="K378" s="16"/>
      <c r="L378" s="12">
        <f t="shared" si="36"/>
        <v>1910</v>
      </c>
      <c r="M378" s="12">
        <f>(($C378)*Einstellungen!$D$15)+((Einstellungen!$D$16*(ROUND(($A378/($C378)),0))^Einstellungen!$D$17)*($C378))</f>
        <v>1910</v>
      </c>
      <c r="N378" s="12">
        <f>(($C378+1)*Einstellungen!$D$15)+((Einstellungen!$D$16*(ROUND(($A378/($C378+1)),0))^Einstellungen!$D$17)*($C378+1))</f>
        <v>1960</v>
      </c>
      <c r="O378" s="12">
        <f>(($C378+2)*Einstellungen!$D$15)+((Einstellungen!$D$16*(ROUND(($A378/($C378+2)),0))^Einstellungen!$D$17)*($C378+2))</f>
        <v>2010</v>
      </c>
      <c r="P378" s="12">
        <f>(($C378+3)*Einstellungen!$D$15)+((Einstellungen!$D$16*(ROUND(($A378/($C378+3)),0))^Einstellungen!$D$17)*($C378+3))</f>
        <v>2060</v>
      </c>
      <c r="Q378" s="12">
        <f t="shared" si="37"/>
        <v>1910</v>
      </c>
    </row>
    <row r="379" spans="1:17" ht="12.75">
      <c r="A379" s="11">
        <v>373</v>
      </c>
      <c r="B379" s="11">
        <f>IF(A379/Einstellungen!D$14-INT(A379/Einstellungen!D$14)=0,"Grenze","")</f>
      </c>
      <c r="C379" s="11">
        <f>COUNTIF(B$6:B378,"Grenze")</f>
        <v>1</v>
      </c>
      <c r="D379" s="12">
        <f>(INT((A379-1)/Einstellungen!D$14)+1)*Einstellungen!D$15</f>
        <v>50</v>
      </c>
      <c r="E379" s="12">
        <f>(Einstellungen!D$16*(A379-INT(A379/Einstellungen!D$14)*Einstellungen!D$14)^Einstellungen!D$17)+(INT(A379/Einstellungen!D$14)*(Einstellungen!D$16*Einstellungen!D$14^Einstellungen!D$17))</f>
        <v>1865</v>
      </c>
      <c r="F379" s="12">
        <f t="shared" si="35"/>
        <v>1915</v>
      </c>
      <c r="G379" s="12">
        <f t="shared" si="38"/>
        <v>5</v>
      </c>
      <c r="H379" s="12">
        <f t="shared" si="39"/>
        <v>0.13404825737265416</v>
      </c>
      <c r="I379" s="12">
        <f t="shared" si="40"/>
        <v>5</v>
      </c>
      <c r="J379" s="12">
        <f t="shared" si="41"/>
        <v>5.134048257372654</v>
      </c>
      <c r="K379" s="16"/>
      <c r="L379" s="12">
        <f t="shared" si="36"/>
        <v>1915</v>
      </c>
      <c r="M379" s="12">
        <f>(($C379)*Einstellungen!$D$15)+((Einstellungen!$D$16*(ROUND(($A379/($C379)),0))^Einstellungen!$D$17)*($C379))</f>
        <v>1915</v>
      </c>
      <c r="N379" s="12">
        <f>(($C379+1)*Einstellungen!$D$15)+((Einstellungen!$D$16*(ROUND(($A379/($C379+1)),0))^Einstellungen!$D$17)*($C379+1))</f>
        <v>1970</v>
      </c>
      <c r="O379" s="12">
        <f>(($C379+2)*Einstellungen!$D$15)+((Einstellungen!$D$16*(ROUND(($A379/($C379+2)),0))^Einstellungen!$D$17)*($C379+2))</f>
        <v>2010</v>
      </c>
      <c r="P379" s="12">
        <f>(($C379+3)*Einstellungen!$D$15)+((Einstellungen!$D$16*(ROUND(($A379/($C379+3)),0))^Einstellungen!$D$17)*($C379+3))</f>
        <v>2060</v>
      </c>
      <c r="Q379" s="12">
        <f t="shared" si="37"/>
        <v>1915</v>
      </c>
    </row>
    <row r="380" spans="1:17" ht="12.75">
      <c r="A380" s="11">
        <v>374</v>
      </c>
      <c r="B380" s="11">
        <f>IF(A380/Einstellungen!D$14-INT(A380/Einstellungen!D$14)=0,"Grenze","")</f>
      </c>
      <c r="C380" s="11">
        <f>COUNTIF(B$6:B379,"Grenze")</f>
        <v>1</v>
      </c>
      <c r="D380" s="12">
        <f>(INT((A380-1)/Einstellungen!D$14)+1)*Einstellungen!D$15</f>
        <v>50</v>
      </c>
      <c r="E380" s="12">
        <f>(Einstellungen!D$16*(A380-INT(A380/Einstellungen!D$14)*Einstellungen!D$14)^Einstellungen!D$17)+(INT(A380/Einstellungen!D$14)*(Einstellungen!D$16*Einstellungen!D$14^Einstellungen!D$17))</f>
        <v>1870</v>
      </c>
      <c r="F380" s="12">
        <f t="shared" si="35"/>
        <v>1920</v>
      </c>
      <c r="G380" s="12">
        <f t="shared" si="38"/>
        <v>5</v>
      </c>
      <c r="H380" s="12">
        <f t="shared" si="39"/>
        <v>0.13368983957219252</v>
      </c>
      <c r="I380" s="12">
        <f t="shared" si="40"/>
        <v>5</v>
      </c>
      <c r="J380" s="12">
        <f t="shared" si="41"/>
        <v>5.133689839572193</v>
      </c>
      <c r="K380" s="16"/>
      <c r="L380" s="12">
        <f t="shared" si="36"/>
        <v>1920</v>
      </c>
      <c r="M380" s="12">
        <f>(($C380)*Einstellungen!$D$15)+((Einstellungen!$D$16*(ROUND(($A380/($C380)),0))^Einstellungen!$D$17)*($C380))</f>
        <v>1920</v>
      </c>
      <c r="N380" s="12">
        <f>(($C380+1)*Einstellungen!$D$15)+((Einstellungen!$D$16*(ROUND(($A380/($C380+1)),0))^Einstellungen!$D$17)*($C380+1))</f>
        <v>1970</v>
      </c>
      <c r="O380" s="12">
        <f>(($C380+2)*Einstellungen!$D$15)+((Einstellungen!$D$16*(ROUND(($A380/($C380+2)),0))^Einstellungen!$D$17)*($C380+2))</f>
        <v>2025</v>
      </c>
      <c r="P380" s="12">
        <f>(($C380+3)*Einstellungen!$D$15)+((Einstellungen!$D$16*(ROUND(($A380/($C380+3)),0))^Einstellungen!$D$17)*($C380+3))</f>
        <v>2080</v>
      </c>
      <c r="Q380" s="12">
        <f t="shared" si="37"/>
        <v>1920</v>
      </c>
    </row>
    <row r="381" spans="1:17" ht="12.75">
      <c r="A381" s="11">
        <v>375</v>
      </c>
      <c r="B381" s="11">
        <f>IF(A381/Einstellungen!D$14-INT(A381/Einstellungen!D$14)=0,"Grenze","")</f>
      </c>
      <c r="C381" s="11">
        <f>COUNTIF(B$6:B380,"Grenze")</f>
        <v>1</v>
      </c>
      <c r="D381" s="12">
        <f>(INT((A381-1)/Einstellungen!D$14)+1)*Einstellungen!D$15</f>
        <v>50</v>
      </c>
      <c r="E381" s="12">
        <f>(Einstellungen!D$16*(A381-INT(A381/Einstellungen!D$14)*Einstellungen!D$14)^Einstellungen!D$17)+(INT(A381/Einstellungen!D$14)*(Einstellungen!D$16*Einstellungen!D$14^Einstellungen!D$17))</f>
        <v>1875</v>
      </c>
      <c r="F381" s="12">
        <f t="shared" si="35"/>
        <v>1925</v>
      </c>
      <c r="G381" s="12">
        <f t="shared" si="38"/>
        <v>5</v>
      </c>
      <c r="H381" s="12">
        <f t="shared" si="39"/>
        <v>0.13333333333333333</v>
      </c>
      <c r="I381" s="12">
        <f t="shared" si="40"/>
        <v>5</v>
      </c>
      <c r="J381" s="12">
        <f t="shared" si="41"/>
        <v>5.133333333333334</v>
      </c>
      <c r="K381" s="16"/>
      <c r="L381" s="12">
        <f t="shared" si="36"/>
        <v>1925</v>
      </c>
      <c r="M381" s="12">
        <f>(($C381)*Einstellungen!$D$15)+((Einstellungen!$D$16*(ROUND(($A381/($C381)),0))^Einstellungen!$D$17)*($C381))</f>
        <v>1925</v>
      </c>
      <c r="N381" s="12">
        <f>(($C381+1)*Einstellungen!$D$15)+((Einstellungen!$D$16*(ROUND(($A381/($C381+1)),0))^Einstellungen!$D$17)*($C381+1))</f>
        <v>1980</v>
      </c>
      <c r="O381" s="12">
        <f>(($C381+2)*Einstellungen!$D$15)+((Einstellungen!$D$16*(ROUND(($A381/($C381+2)),0))^Einstellungen!$D$17)*($C381+2))</f>
        <v>2025</v>
      </c>
      <c r="P381" s="12">
        <f>(($C381+3)*Einstellungen!$D$15)+((Einstellungen!$D$16*(ROUND(($A381/($C381+3)),0))^Einstellungen!$D$17)*($C381+3))</f>
        <v>2080</v>
      </c>
      <c r="Q381" s="12">
        <f t="shared" si="37"/>
        <v>1925</v>
      </c>
    </row>
    <row r="382" spans="1:17" ht="12.75">
      <c r="A382" s="11">
        <v>376</v>
      </c>
      <c r="B382" s="11">
        <f>IF(A382/Einstellungen!D$14-INT(A382/Einstellungen!D$14)=0,"Grenze","")</f>
      </c>
      <c r="C382" s="11">
        <f>COUNTIF(B$6:B381,"Grenze")</f>
        <v>1</v>
      </c>
      <c r="D382" s="12">
        <f>(INT((A382-1)/Einstellungen!D$14)+1)*Einstellungen!D$15</f>
        <v>50</v>
      </c>
      <c r="E382" s="12">
        <f>(Einstellungen!D$16*(A382-INT(A382/Einstellungen!D$14)*Einstellungen!D$14)^Einstellungen!D$17)+(INT(A382/Einstellungen!D$14)*(Einstellungen!D$16*Einstellungen!D$14^Einstellungen!D$17))</f>
        <v>1880</v>
      </c>
      <c r="F382" s="12">
        <f t="shared" si="35"/>
        <v>1930</v>
      </c>
      <c r="G382" s="12">
        <f t="shared" si="38"/>
        <v>5</v>
      </c>
      <c r="H382" s="12">
        <f t="shared" si="39"/>
        <v>0.13297872340425532</v>
      </c>
      <c r="I382" s="12">
        <f t="shared" si="40"/>
        <v>5</v>
      </c>
      <c r="J382" s="12">
        <f t="shared" si="41"/>
        <v>5.132978723404255</v>
      </c>
      <c r="K382" s="16"/>
      <c r="L382" s="12">
        <f t="shared" si="36"/>
        <v>1930</v>
      </c>
      <c r="M382" s="12">
        <f>(($C382)*Einstellungen!$D$15)+((Einstellungen!$D$16*(ROUND(($A382/($C382)),0))^Einstellungen!$D$17)*($C382))</f>
        <v>1930</v>
      </c>
      <c r="N382" s="12">
        <f>(($C382+1)*Einstellungen!$D$15)+((Einstellungen!$D$16*(ROUND(($A382/($C382+1)),0))^Einstellungen!$D$17)*($C382+1))</f>
        <v>1980</v>
      </c>
      <c r="O382" s="12">
        <f>(($C382+2)*Einstellungen!$D$15)+((Einstellungen!$D$16*(ROUND(($A382/($C382+2)),0))^Einstellungen!$D$17)*($C382+2))</f>
        <v>2025</v>
      </c>
      <c r="P382" s="12">
        <f>(($C382+3)*Einstellungen!$D$15)+((Einstellungen!$D$16*(ROUND(($A382/($C382+3)),0))^Einstellungen!$D$17)*($C382+3))</f>
        <v>2080</v>
      </c>
      <c r="Q382" s="12">
        <f t="shared" si="37"/>
        <v>1930</v>
      </c>
    </row>
    <row r="383" spans="1:17" ht="12.75">
      <c r="A383" s="11">
        <v>377</v>
      </c>
      <c r="B383" s="11">
        <f>IF(A383/Einstellungen!D$14-INT(A383/Einstellungen!D$14)=0,"Grenze","")</f>
      </c>
      <c r="C383" s="11">
        <f>COUNTIF(B$6:B382,"Grenze")</f>
        <v>1</v>
      </c>
      <c r="D383" s="12">
        <f>(INT((A383-1)/Einstellungen!D$14)+1)*Einstellungen!D$15</f>
        <v>50</v>
      </c>
      <c r="E383" s="12">
        <f>(Einstellungen!D$16*(A383-INT(A383/Einstellungen!D$14)*Einstellungen!D$14)^Einstellungen!D$17)+(INT(A383/Einstellungen!D$14)*(Einstellungen!D$16*Einstellungen!D$14^Einstellungen!D$17))</f>
        <v>1885</v>
      </c>
      <c r="F383" s="12">
        <f t="shared" si="35"/>
        <v>1935</v>
      </c>
      <c r="G383" s="12">
        <f t="shared" si="38"/>
        <v>5</v>
      </c>
      <c r="H383" s="12">
        <f t="shared" si="39"/>
        <v>0.13262599469496023</v>
      </c>
      <c r="I383" s="12">
        <f t="shared" si="40"/>
        <v>5</v>
      </c>
      <c r="J383" s="12">
        <f t="shared" si="41"/>
        <v>5.13262599469496</v>
      </c>
      <c r="K383" s="16"/>
      <c r="L383" s="12">
        <f t="shared" si="36"/>
        <v>1935</v>
      </c>
      <c r="M383" s="12">
        <f>(($C383)*Einstellungen!$D$15)+((Einstellungen!$D$16*(ROUND(($A383/($C383)),0))^Einstellungen!$D$17)*($C383))</f>
        <v>1935</v>
      </c>
      <c r="N383" s="12">
        <f>(($C383+1)*Einstellungen!$D$15)+((Einstellungen!$D$16*(ROUND(($A383/($C383+1)),0))^Einstellungen!$D$17)*($C383+1))</f>
        <v>1990</v>
      </c>
      <c r="O383" s="12">
        <f>(($C383+2)*Einstellungen!$D$15)+((Einstellungen!$D$16*(ROUND(($A383/($C383+2)),0))^Einstellungen!$D$17)*($C383+2))</f>
        <v>2040</v>
      </c>
      <c r="P383" s="12">
        <f>(($C383+3)*Einstellungen!$D$15)+((Einstellungen!$D$16*(ROUND(($A383/($C383+3)),0))^Einstellungen!$D$17)*($C383+3))</f>
        <v>2080</v>
      </c>
      <c r="Q383" s="12">
        <f t="shared" si="37"/>
        <v>1935</v>
      </c>
    </row>
    <row r="384" spans="1:17" ht="12.75">
      <c r="A384" s="11">
        <v>378</v>
      </c>
      <c r="B384" s="11">
        <f>IF(A384/Einstellungen!D$14-INT(A384/Einstellungen!D$14)=0,"Grenze","")</f>
      </c>
      <c r="C384" s="11">
        <f>COUNTIF(B$6:B383,"Grenze")</f>
        <v>1</v>
      </c>
      <c r="D384" s="12">
        <f>(INT((A384-1)/Einstellungen!D$14)+1)*Einstellungen!D$15</f>
        <v>50</v>
      </c>
      <c r="E384" s="12">
        <f>(Einstellungen!D$16*(A384-INT(A384/Einstellungen!D$14)*Einstellungen!D$14)^Einstellungen!D$17)+(INT(A384/Einstellungen!D$14)*(Einstellungen!D$16*Einstellungen!D$14^Einstellungen!D$17))</f>
        <v>1890</v>
      </c>
      <c r="F384" s="12">
        <f t="shared" si="35"/>
        <v>1940</v>
      </c>
      <c r="G384" s="12">
        <f t="shared" si="38"/>
        <v>5</v>
      </c>
      <c r="H384" s="12">
        <f t="shared" si="39"/>
        <v>0.13227513227513227</v>
      </c>
      <c r="I384" s="12">
        <f t="shared" si="40"/>
        <v>5</v>
      </c>
      <c r="J384" s="12">
        <f t="shared" si="41"/>
        <v>5.132275132275132</v>
      </c>
      <c r="K384" s="16"/>
      <c r="L384" s="12">
        <f t="shared" si="36"/>
        <v>1940</v>
      </c>
      <c r="M384" s="12">
        <f>(($C384)*Einstellungen!$D$15)+((Einstellungen!$D$16*(ROUND(($A384/($C384)),0))^Einstellungen!$D$17)*($C384))</f>
        <v>1940</v>
      </c>
      <c r="N384" s="12">
        <f>(($C384+1)*Einstellungen!$D$15)+((Einstellungen!$D$16*(ROUND(($A384/($C384+1)),0))^Einstellungen!$D$17)*($C384+1))</f>
        <v>1990</v>
      </c>
      <c r="O384" s="12">
        <f>(($C384+2)*Einstellungen!$D$15)+((Einstellungen!$D$16*(ROUND(($A384/($C384+2)),0))^Einstellungen!$D$17)*($C384+2))</f>
        <v>2040</v>
      </c>
      <c r="P384" s="12">
        <f>(($C384+3)*Einstellungen!$D$15)+((Einstellungen!$D$16*(ROUND(($A384/($C384+3)),0))^Einstellungen!$D$17)*($C384+3))</f>
        <v>2100</v>
      </c>
      <c r="Q384" s="12">
        <f t="shared" si="37"/>
        <v>1940</v>
      </c>
    </row>
    <row r="385" spans="1:17" ht="12.75">
      <c r="A385" s="11">
        <v>379</v>
      </c>
      <c r="B385" s="11">
        <f>IF(A385/Einstellungen!D$14-INT(A385/Einstellungen!D$14)=0,"Grenze","")</f>
      </c>
      <c r="C385" s="11">
        <f>COUNTIF(B$6:B384,"Grenze")</f>
        <v>1</v>
      </c>
      <c r="D385" s="12">
        <f>(INT((A385-1)/Einstellungen!D$14)+1)*Einstellungen!D$15</f>
        <v>50</v>
      </c>
      <c r="E385" s="12">
        <f>(Einstellungen!D$16*(A385-INT(A385/Einstellungen!D$14)*Einstellungen!D$14)^Einstellungen!D$17)+(INT(A385/Einstellungen!D$14)*(Einstellungen!D$16*Einstellungen!D$14^Einstellungen!D$17))</f>
        <v>1895</v>
      </c>
      <c r="F385" s="12">
        <f t="shared" si="35"/>
        <v>1945</v>
      </c>
      <c r="G385" s="12">
        <f t="shared" si="38"/>
        <v>5</v>
      </c>
      <c r="H385" s="12">
        <f t="shared" si="39"/>
        <v>0.13192612137203166</v>
      </c>
      <c r="I385" s="12">
        <f t="shared" si="40"/>
        <v>5</v>
      </c>
      <c r="J385" s="12">
        <f t="shared" si="41"/>
        <v>5.1319261213720315</v>
      </c>
      <c r="K385" s="16"/>
      <c r="L385" s="12">
        <f t="shared" si="36"/>
        <v>1945</v>
      </c>
      <c r="M385" s="12">
        <f>(($C385)*Einstellungen!$D$15)+((Einstellungen!$D$16*(ROUND(($A385/($C385)),0))^Einstellungen!$D$17)*($C385))</f>
        <v>1945</v>
      </c>
      <c r="N385" s="12">
        <f>(($C385+1)*Einstellungen!$D$15)+((Einstellungen!$D$16*(ROUND(($A385/($C385+1)),0))^Einstellungen!$D$17)*($C385+1))</f>
        <v>2000</v>
      </c>
      <c r="O385" s="12">
        <f>(($C385+2)*Einstellungen!$D$15)+((Einstellungen!$D$16*(ROUND(($A385/($C385+2)),0))^Einstellungen!$D$17)*($C385+2))</f>
        <v>2040</v>
      </c>
      <c r="P385" s="12">
        <f>(($C385+3)*Einstellungen!$D$15)+((Einstellungen!$D$16*(ROUND(($A385/($C385+3)),0))^Einstellungen!$D$17)*($C385+3))</f>
        <v>2100</v>
      </c>
      <c r="Q385" s="12">
        <f t="shared" si="37"/>
        <v>1945</v>
      </c>
    </row>
    <row r="386" spans="1:17" ht="12.75">
      <c r="A386" s="11">
        <v>380</v>
      </c>
      <c r="B386" s="11">
        <f>IF(A386/Einstellungen!D$14-INT(A386/Einstellungen!D$14)=0,"Grenze","")</f>
      </c>
      <c r="C386" s="11">
        <f>COUNTIF(B$6:B385,"Grenze")</f>
        <v>1</v>
      </c>
      <c r="D386" s="12">
        <f>(INT((A386-1)/Einstellungen!D$14)+1)*Einstellungen!D$15</f>
        <v>50</v>
      </c>
      <c r="E386" s="12">
        <f>(Einstellungen!D$16*(A386-INT(A386/Einstellungen!D$14)*Einstellungen!D$14)^Einstellungen!D$17)+(INT(A386/Einstellungen!D$14)*(Einstellungen!D$16*Einstellungen!D$14^Einstellungen!D$17))</f>
        <v>1900</v>
      </c>
      <c r="F386" s="12">
        <f t="shared" si="35"/>
        <v>1950</v>
      </c>
      <c r="G386" s="12">
        <f t="shared" si="38"/>
        <v>5</v>
      </c>
      <c r="H386" s="12">
        <f t="shared" si="39"/>
        <v>0.13157894736842105</v>
      </c>
      <c r="I386" s="12">
        <f t="shared" si="40"/>
        <v>5</v>
      </c>
      <c r="J386" s="12">
        <f t="shared" si="41"/>
        <v>5.131578947368421</v>
      </c>
      <c r="K386" s="16"/>
      <c r="L386" s="12">
        <f t="shared" si="36"/>
        <v>1950</v>
      </c>
      <c r="M386" s="12">
        <f>(($C386)*Einstellungen!$D$15)+((Einstellungen!$D$16*(ROUND(($A386/($C386)),0))^Einstellungen!$D$17)*($C386))</f>
        <v>1950</v>
      </c>
      <c r="N386" s="12">
        <f>(($C386+1)*Einstellungen!$D$15)+((Einstellungen!$D$16*(ROUND(($A386/($C386+1)),0))^Einstellungen!$D$17)*($C386+1))</f>
        <v>2000</v>
      </c>
      <c r="O386" s="12">
        <f>(($C386+2)*Einstellungen!$D$15)+((Einstellungen!$D$16*(ROUND(($A386/($C386+2)),0))^Einstellungen!$D$17)*($C386+2))</f>
        <v>2055</v>
      </c>
      <c r="P386" s="12">
        <f>(($C386+3)*Einstellungen!$D$15)+((Einstellungen!$D$16*(ROUND(($A386/($C386+3)),0))^Einstellungen!$D$17)*($C386+3))</f>
        <v>2100</v>
      </c>
      <c r="Q386" s="12">
        <f t="shared" si="37"/>
        <v>1950</v>
      </c>
    </row>
    <row r="387" spans="1:17" ht="12.75">
      <c r="A387" s="11">
        <v>381</v>
      </c>
      <c r="B387" s="11">
        <f>IF(A387/Einstellungen!D$14-INT(A387/Einstellungen!D$14)=0,"Grenze","")</f>
      </c>
      <c r="C387" s="11">
        <f>COUNTIF(B$6:B386,"Grenze")</f>
        <v>1</v>
      </c>
      <c r="D387" s="12">
        <f>(INT((A387-1)/Einstellungen!D$14)+1)*Einstellungen!D$15</f>
        <v>50</v>
      </c>
      <c r="E387" s="12">
        <f>(Einstellungen!D$16*(A387-INT(A387/Einstellungen!D$14)*Einstellungen!D$14)^Einstellungen!D$17)+(INT(A387/Einstellungen!D$14)*(Einstellungen!D$16*Einstellungen!D$14^Einstellungen!D$17))</f>
        <v>1905</v>
      </c>
      <c r="F387" s="12">
        <f t="shared" si="35"/>
        <v>1955</v>
      </c>
      <c r="G387" s="12">
        <f t="shared" si="38"/>
        <v>5</v>
      </c>
      <c r="H387" s="12">
        <f t="shared" si="39"/>
        <v>0.13123359580052493</v>
      </c>
      <c r="I387" s="12">
        <f t="shared" si="40"/>
        <v>5</v>
      </c>
      <c r="J387" s="12">
        <f t="shared" si="41"/>
        <v>5.131233595800525</v>
      </c>
      <c r="K387" s="16"/>
      <c r="L387" s="12">
        <f t="shared" si="36"/>
        <v>1955</v>
      </c>
      <c r="M387" s="12">
        <f>(($C387)*Einstellungen!$D$15)+((Einstellungen!$D$16*(ROUND(($A387/($C387)),0))^Einstellungen!$D$17)*($C387))</f>
        <v>1955</v>
      </c>
      <c r="N387" s="12">
        <f>(($C387+1)*Einstellungen!$D$15)+((Einstellungen!$D$16*(ROUND(($A387/($C387+1)),0))^Einstellungen!$D$17)*($C387+1))</f>
        <v>2010</v>
      </c>
      <c r="O387" s="12">
        <f>(($C387+2)*Einstellungen!$D$15)+((Einstellungen!$D$16*(ROUND(($A387/($C387+2)),0))^Einstellungen!$D$17)*($C387+2))</f>
        <v>2055</v>
      </c>
      <c r="P387" s="12">
        <f>(($C387+3)*Einstellungen!$D$15)+((Einstellungen!$D$16*(ROUND(($A387/($C387+3)),0))^Einstellungen!$D$17)*($C387+3))</f>
        <v>2100</v>
      </c>
      <c r="Q387" s="12">
        <f t="shared" si="37"/>
        <v>1955</v>
      </c>
    </row>
    <row r="388" spans="1:17" ht="12.75">
      <c r="A388" s="11">
        <v>382</v>
      </c>
      <c r="B388" s="11">
        <f>IF(A388/Einstellungen!D$14-INT(A388/Einstellungen!D$14)=0,"Grenze","")</f>
      </c>
      <c r="C388" s="11">
        <f>COUNTIF(B$6:B387,"Grenze")</f>
        <v>1</v>
      </c>
      <c r="D388" s="12">
        <f>(INT((A388-1)/Einstellungen!D$14)+1)*Einstellungen!D$15</f>
        <v>50</v>
      </c>
      <c r="E388" s="12">
        <f>(Einstellungen!D$16*(A388-INT(A388/Einstellungen!D$14)*Einstellungen!D$14)^Einstellungen!D$17)+(INT(A388/Einstellungen!D$14)*(Einstellungen!D$16*Einstellungen!D$14^Einstellungen!D$17))</f>
        <v>1910</v>
      </c>
      <c r="F388" s="12">
        <f t="shared" si="35"/>
        <v>1960</v>
      </c>
      <c r="G388" s="12">
        <f t="shared" si="38"/>
        <v>5</v>
      </c>
      <c r="H388" s="12">
        <f t="shared" si="39"/>
        <v>0.13089005235602094</v>
      </c>
      <c r="I388" s="12">
        <f t="shared" si="40"/>
        <v>5</v>
      </c>
      <c r="J388" s="12">
        <f t="shared" si="41"/>
        <v>5.130890052356021</v>
      </c>
      <c r="K388" s="16"/>
      <c r="L388" s="12">
        <f t="shared" si="36"/>
        <v>1960</v>
      </c>
      <c r="M388" s="12">
        <f>(($C388)*Einstellungen!$D$15)+((Einstellungen!$D$16*(ROUND(($A388/($C388)),0))^Einstellungen!$D$17)*($C388))</f>
        <v>1960</v>
      </c>
      <c r="N388" s="12">
        <f>(($C388+1)*Einstellungen!$D$15)+((Einstellungen!$D$16*(ROUND(($A388/($C388+1)),0))^Einstellungen!$D$17)*($C388+1))</f>
        <v>2010</v>
      </c>
      <c r="O388" s="12">
        <f>(($C388+2)*Einstellungen!$D$15)+((Einstellungen!$D$16*(ROUND(($A388/($C388+2)),0))^Einstellungen!$D$17)*($C388+2))</f>
        <v>2055</v>
      </c>
      <c r="P388" s="12">
        <f>(($C388+3)*Einstellungen!$D$15)+((Einstellungen!$D$16*(ROUND(($A388/($C388+3)),0))^Einstellungen!$D$17)*($C388+3))</f>
        <v>2120</v>
      </c>
      <c r="Q388" s="12">
        <f t="shared" si="37"/>
        <v>1960</v>
      </c>
    </row>
    <row r="389" spans="1:17" ht="12.75">
      <c r="A389" s="11">
        <v>383</v>
      </c>
      <c r="B389" s="11">
        <f>IF(A389/Einstellungen!D$14-INT(A389/Einstellungen!D$14)=0,"Grenze","")</f>
      </c>
      <c r="C389" s="11">
        <f>COUNTIF(B$6:B388,"Grenze")</f>
        <v>1</v>
      </c>
      <c r="D389" s="12">
        <f>(INT((A389-1)/Einstellungen!D$14)+1)*Einstellungen!D$15</f>
        <v>50</v>
      </c>
      <c r="E389" s="12">
        <f>(Einstellungen!D$16*(A389-INT(A389/Einstellungen!D$14)*Einstellungen!D$14)^Einstellungen!D$17)+(INT(A389/Einstellungen!D$14)*(Einstellungen!D$16*Einstellungen!D$14^Einstellungen!D$17))</f>
        <v>1915</v>
      </c>
      <c r="F389" s="12">
        <f t="shared" si="35"/>
        <v>1965</v>
      </c>
      <c r="G389" s="12">
        <f t="shared" si="38"/>
        <v>5</v>
      </c>
      <c r="H389" s="12">
        <f t="shared" si="39"/>
        <v>0.13054830287206268</v>
      </c>
      <c r="I389" s="12">
        <f t="shared" si="40"/>
        <v>5</v>
      </c>
      <c r="J389" s="12">
        <f t="shared" si="41"/>
        <v>5.130548302872063</v>
      </c>
      <c r="K389" s="16"/>
      <c r="L389" s="12">
        <f t="shared" si="36"/>
        <v>1965</v>
      </c>
      <c r="M389" s="12">
        <f>(($C389)*Einstellungen!$D$15)+((Einstellungen!$D$16*(ROUND(($A389/($C389)),0))^Einstellungen!$D$17)*($C389))</f>
        <v>1965</v>
      </c>
      <c r="N389" s="12">
        <f>(($C389+1)*Einstellungen!$D$15)+((Einstellungen!$D$16*(ROUND(($A389/($C389+1)),0))^Einstellungen!$D$17)*($C389+1))</f>
        <v>2020</v>
      </c>
      <c r="O389" s="12">
        <f>(($C389+2)*Einstellungen!$D$15)+((Einstellungen!$D$16*(ROUND(($A389/($C389+2)),0))^Einstellungen!$D$17)*($C389+2))</f>
        <v>2070</v>
      </c>
      <c r="P389" s="12">
        <f>(($C389+3)*Einstellungen!$D$15)+((Einstellungen!$D$16*(ROUND(($A389/($C389+3)),0))^Einstellungen!$D$17)*($C389+3))</f>
        <v>2120</v>
      </c>
      <c r="Q389" s="12">
        <f t="shared" si="37"/>
        <v>1965</v>
      </c>
    </row>
    <row r="390" spans="1:17" ht="12.75">
      <c r="A390" s="11">
        <v>384</v>
      </c>
      <c r="B390" s="11">
        <f>IF(A390/Einstellungen!D$14-INT(A390/Einstellungen!D$14)=0,"Grenze","")</f>
      </c>
      <c r="C390" s="11">
        <f>COUNTIF(B$6:B389,"Grenze")</f>
        <v>1</v>
      </c>
      <c r="D390" s="12">
        <f>(INT((A390-1)/Einstellungen!D$14)+1)*Einstellungen!D$15</f>
        <v>50</v>
      </c>
      <c r="E390" s="12">
        <f>(Einstellungen!D$16*(A390-INT(A390/Einstellungen!D$14)*Einstellungen!D$14)^Einstellungen!D$17)+(INT(A390/Einstellungen!D$14)*(Einstellungen!D$16*Einstellungen!D$14^Einstellungen!D$17))</f>
        <v>1920</v>
      </c>
      <c r="F390" s="12">
        <f aca="true" t="shared" si="42" ref="F390:F453">D390+E390</f>
        <v>1970</v>
      </c>
      <c r="G390" s="12">
        <f t="shared" si="38"/>
        <v>5</v>
      </c>
      <c r="H390" s="12">
        <f t="shared" si="39"/>
        <v>0.13020833333333334</v>
      </c>
      <c r="I390" s="12">
        <f t="shared" si="40"/>
        <v>5</v>
      </c>
      <c r="J390" s="12">
        <f t="shared" si="41"/>
        <v>5.130208333333333</v>
      </c>
      <c r="K390" s="16"/>
      <c r="L390" s="12">
        <f aca="true" t="shared" si="43" ref="L390:L453">F390</f>
        <v>1970</v>
      </c>
      <c r="M390" s="12">
        <f>(($C390)*Einstellungen!$D$15)+((Einstellungen!$D$16*(ROUND(($A390/($C390)),0))^Einstellungen!$D$17)*($C390))</f>
        <v>1970</v>
      </c>
      <c r="N390" s="12">
        <f>(($C390+1)*Einstellungen!$D$15)+((Einstellungen!$D$16*(ROUND(($A390/($C390+1)),0))^Einstellungen!$D$17)*($C390+1))</f>
        <v>2020</v>
      </c>
      <c r="O390" s="12">
        <f>(($C390+2)*Einstellungen!$D$15)+((Einstellungen!$D$16*(ROUND(($A390/($C390+2)),0))^Einstellungen!$D$17)*($C390+2))</f>
        <v>2070</v>
      </c>
      <c r="P390" s="12">
        <f>(($C390+3)*Einstellungen!$D$15)+((Einstellungen!$D$16*(ROUND(($A390/($C390+3)),0))^Einstellungen!$D$17)*($C390+3))</f>
        <v>2120</v>
      </c>
      <c r="Q390" s="12">
        <f aca="true" t="shared" si="44" ref="Q390:Q453">MIN(L390,M390,N390,O390,P390)</f>
        <v>1970</v>
      </c>
    </row>
    <row r="391" spans="1:17" ht="12.75">
      <c r="A391" s="11">
        <v>385</v>
      </c>
      <c r="B391" s="11">
        <f>IF(A391/Einstellungen!D$14-INT(A391/Einstellungen!D$14)=0,"Grenze","")</f>
      </c>
      <c r="C391" s="11">
        <f>COUNTIF(B$6:B390,"Grenze")</f>
        <v>1</v>
      </c>
      <c r="D391" s="12">
        <f>(INT((A391-1)/Einstellungen!D$14)+1)*Einstellungen!D$15</f>
        <v>50</v>
      </c>
      <c r="E391" s="12">
        <f>(Einstellungen!D$16*(A391-INT(A391/Einstellungen!D$14)*Einstellungen!D$14)^Einstellungen!D$17)+(INT(A391/Einstellungen!D$14)*(Einstellungen!D$16*Einstellungen!D$14^Einstellungen!D$17))</f>
        <v>1925</v>
      </c>
      <c r="F391" s="12">
        <f t="shared" si="42"/>
        <v>1975</v>
      </c>
      <c r="G391" s="12">
        <f aca="true" t="shared" si="45" ref="G391:G454">E391-E390</f>
        <v>5</v>
      </c>
      <c r="H391" s="12">
        <f aca="true" t="shared" si="46" ref="H391:H454">D391/A391</f>
        <v>0.12987012987012986</v>
      </c>
      <c r="I391" s="12">
        <f aca="true" t="shared" si="47" ref="I391:I454">E391/A391</f>
        <v>5</v>
      </c>
      <c r="J391" s="12">
        <f aca="true" t="shared" si="48" ref="J391:J454">F391/A391</f>
        <v>5.12987012987013</v>
      </c>
      <c r="K391" s="16"/>
      <c r="L391" s="12">
        <f t="shared" si="43"/>
        <v>1975</v>
      </c>
      <c r="M391" s="12">
        <f>(($C391)*Einstellungen!$D$15)+((Einstellungen!$D$16*(ROUND(($A391/($C391)),0))^Einstellungen!$D$17)*($C391))</f>
        <v>1975</v>
      </c>
      <c r="N391" s="12">
        <f>(($C391+1)*Einstellungen!$D$15)+((Einstellungen!$D$16*(ROUND(($A391/($C391+1)),0))^Einstellungen!$D$17)*($C391+1))</f>
        <v>2030</v>
      </c>
      <c r="O391" s="12">
        <f>(($C391+2)*Einstellungen!$D$15)+((Einstellungen!$D$16*(ROUND(($A391/($C391+2)),0))^Einstellungen!$D$17)*($C391+2))</f>
        <v>2070</v>
      </c>
      <c r="P391" s="12">
        <f>(($C391+3)*Einstellungen!$D$15)+((Einstellungen!$D$16*(ROUND(($A391/($C391+3)),0))^Einstellungen!$D$17)*($C391+3))</f>
        <v>2120</v>
      </c>
      <c r="Q391" s="12">
        <f t="shared" si="44"/>
        <v>1975</v>
      </c>
    </row>
    <row r="392" spans="1:17" ht="12.75">
      <c r="A392" s="11">
        <v>386</v>
      </c>
      <c r="B392" s="11">
        <f>IF(A392/Einstellungen!D$14-INT(A392/Einstellungen!D$14)=0,"Grenze","")</f>
      </c>
      <c r="C392" s="11">
        <f>COUNTIF(B$6:B391,"Grenze")</f>
        <v>1</v>
      </c>
      <c r="D392" s="12">
        <f>(INT((A392-1)/Einstellungen!D$14)+1)*Einstellungen!D$15</f>
        <v>50</v>
      </c>
      <c r="E392" s="12">
        <f>(Einstellungen!D$16*(A392-INT(A392/Einstellungen!D$14)*Einstellungen!D$14)^Einstellungen!D$17)+(INT(A392/Einstellungen!D$14)*(Einstellungen!D$16*Einstellungen!D$14^Einstellungen!D$17))</f>
        <v>1930</v>
      </c>
      <c r="F392" s="12">
        <f t="shared" si="42"/>
        <v>1980</v>
      </c>
      <c r="G392" s="12">
        <f t="shared" si="45"/>
        <v>5</v>
      </c>
      <c r="H392" s="12">
        <f t="shared" si="46"/>
        <v>0.12953367875647667</v>
      </c>
      <c r="I392" s="12">
        <f t="shared" si="47"/>
        <v>5</v>
      </c>
      <c r="J392" s="12">
        <f t="shared" si="48"/>
        <v>5.129533678756476</v>
      </c>
      <c r="K392" s="16"/>
      <c r="L392" s="12">
        <f t="shared" si="43"/>
        <v>1980</v>
      </c>
      <c r="M392" s="12">
        <f>(($C392)*Einstellungen!$D$15)+((Einstellungen!$D$16*(ROUND(($A392/($C392)),0))^Einstellungen!$D$17)*($C392))</f>
        <v>1980</v>
      </c>
      <c r="N392" s="12">
        <f>(($C392+1)*Einstellungen!$D$15)+((Einstellungen!$D$16*(ROUND(($A392/($C392+1)),0))^Einstellungen!$D$17)*($C392+1))</f>
        <v>2030</v>
      </c>
      <c r="O392" s="12">
        <f>(($C392+2)*Einstellungen!$D$15)+((Einstellungen!$D$16*(ROUND(($A392/($C392+2)),0))^Einstellungen!$D$17)*($C392+2))</f>
        <v>2085</v>
      </c>
      <c r="P392" s="12">
        <f>(($C392+3)*Einstellungen!$D$15)+((Einstellungen!$D$16*(ROUND(($A392/($C392+3)),0))^Einstellungen!$D$17)*($C392+3))</f>
        <v>2140</v>
      </c>
      <c r="Q392" s="12">
        <f t="shared" si="44"/>
        <v>1980</v>
      </c>
    </row>
    <row r="393" spans="1:17" ht="12.75">
      <c r="A393" s="11">
        <v>387</v>
      </c>
      <c r="B393" s="11">
        <f>IF(A393/Einstellungen!D$14-INT(A393/Einstellungen!D$14)=0,"Grenze","")</f>
      </c>
      <c r="C393" s="11">
        <f>COUNTIF(B$6:B392,"Grenze")</f>
        <v>1</v>
      </c>
      <c r="D393" s="12">
        <f>(INT((A393-1)/Einstellungen!D$14)+1)*Einstellungen!D$15</f>
        <v>50</v>
      </c>
      <c r="E393" s="12">
        <f>(Einstellungen!D$16*(A393-INT(A393/Einstellungen!D$14)*Einstellungen!D$14)^Einstellungen!D$17)+(INT(A393/Einstellungen!D$14)*(Einstellungen!D$16*Einstellungen!D$14^Einstellungen!D$17))</f>
        <v>1935</v>
      </c>
      <c r="F393" s="12">
        <f t="shared" si="42"/>
        <v>1985</v>
      </c>
      <c r="G393" s="12">
        <f t="shared" si="45"/>
        <v>5</v>
      </c>
      <c r="H393" s="12">
        <f t="shared" si="46"/>
        <v>0.12919896640826872</v>
      </c>
      <c r="I393" s="12">
        <f t="shared" si="47"/>
        <v>5</v>
      </c>
      <c r="J393" s="12">
        <f t="shared" si="48"/>
        <v>5.129198966408269</v>
      </c>
      <c r="K393" s="16"/>
      <c r="L393" s="12">
        <f t="shared" si="43"/>
        <v>1985</v>
      </c>
      <c r="M393" s="12">
        <f>(($C393)*Einstellungen!$D$15)+((Einstellungen!$D$16*(ROUND(($A393/($C393)),0))^Einstellungen!$D$17)*($C393))</f>
        <v>1985</v>
      </c>
      <c r="N393" s="12">
        <f>(($C393+1)*Einstellungen!$D$15)+((Einstellungen!$D$16*(ROUND(($A393/($C393+1)),0))^Einstellungen!$D$17)*($C393+1))</f>
        <v>2040</v>
      </c>
      <c r="O393" s="12">
        <f>(($C393+2)*Einstellungen!$D$15)+((Einstellungen!$D$16*(ROUND(($A393/($C393+2)),0))^Einstellungen!$D$17)*($C393+2))</f>
        <v>2085</v>
      </c>
      <c r="P393" s="12">
        <f>(($C393+3)*Einstellungen!$D$15)+((Einstellungen!$D$16*(ROUND(($A393/($C393+3)),0))^Einstellungen!$D$17)*($C393+3))</f>
        <v>2140</v>
      </c>
      <c r="Q393" s="12">
        <f t="shared" si="44"/>
        <v>1985</v>
      </c>
    </row>
    <row r="394" spans="1:17" ht="12.75">
      <c r="A394" s="11">
        <v>388</v>
      </c>
      <c r="B394" s="11">
        <f>IF(A394/Einstellungen!D$14-INT(A394/Einstellungen!D$14)=0,"Grenze","")</f>
      </c>
      <c r="C394" s="11">
        <f>COUNTIF(B$6:B393,"Grenze")</f>
        <v>1</v>
      </c>
      <c r="D394" s="12">
        <f>(INT((A394-1)/Einstellungen!D$14)+1)*Einstellungen!D$15</f>
        <v>50</v>
      </c>
      <c r="E394" s="12">
        <f>(Einstellungen!D$16*(A394-INT(A394/Einstellungen!D$14)*Einstellungen!D$14)^Einstellungen!D$17)+(INT(A394/Einstellungen!D$14)*(Einstellungen!D$16*Einstellungen!D$14^Einstellungen!D$17))</f>
        <v>1940</v>
      </c>
      <c r="F394" s="12">
        <f t="shared" si="42"/>
        <v>1990</v>
      </c>
      <c r="G394" s="12">
        <f t="shared" si="45"/>
        <v>5</v>
      </c>
      <c r="H394" s="12">
        <f t="shared" si="46"/>
        <v>0.12886597938144329</v>
      </c>
      <c r="I394" s="12">
        <f t="shared" si="47"/>
        <v>5</v>
      </c>
      <c r="J394" s="12">
        <f t="shared" si="48"/>
        <v>5.128865979381444</v>
      </c>
      <c r="K394" s="16"/>
      <c r="L394" s="12">
        <f t="shared" si="43"/>
        <v>1990</v>
      </c>
      <c r="M394" s="12">
        <f>(($C394)*Einstellungen!$D$15)+((Einstellungen!$D$16*(ROUND(($A394/($C394)),0))^Einstellungen!$D$17)*($C394))</f>
        <v>1990</v>
      </c>
      <c r="N394" s="12">
        <f>(($C394+1)*Einstellungen!$D$15)+((Einstellungen!$D$16*(ROUND(($A394/($C394+1)),0))^Einstellungen!$D$17)*($C394+1))</f>
        <v>2040</v>
      </c>
      <c r="O394" s="12">
        <f>(($C394+2)*Einstellungen!$D$15)+((Einstellungen!$D$16*(ROUND(($A394/($C394+2)),0))^Einstellungen!$D$17)*($C394+2))</f>
        <v>2085</v>
      </c>
      <c r="P394" s="12">
        <f>(($C394+3)*Einstellungen!$D$15)+((Einstellungen!$D$16*(ROUND(($A394/($C394+3)),0))^Einstellungen!$D$17)*($C394+3))</f>
        <v>2140</v>
      </c>
      <c r="Q394" s="12">
        <f t="shared" si="44"/>
        <v>1990</v>
      </c>
    </row>
    <row r="395" spans="1:17" ht="12.75">
      <c r="A395" s="11">
        <v>389</v>
      </c>
      <c r="B395" s="11">
        <f>IF(A395/Einstellungen!D$14-INT(A395/Einstellungen!D$14)=0,"Grenze","")</f>
      </c>
      <c r="C395" s="11">
        <f>COUNTIF(B$6:B394,"Grenze")</f>
        <v>1</v>
      </c>
      <c r="D395" s="12">
        <f>(INT((A395-1)/Einstellungen!D$14)+1)*Einstellungen!D$15</f>
        <v>50</v>
      </c>
      <c r="E395" s="12">
        <f>(Einstellungen!D$16*(A395-INT(A395/Einstellungen!D$14)*Einstellungen!D$14)^Einstellungen!D$17)+(INT(A395/Einstellungen!D$14)*(Einstellungen!D$16*Einstellungen!D$14^Einstellungen!D$17))</f>
        <v>1945</v>
      </c>
      <c r="F395" s="12">
        <f t="shared" si="42"/>
        <v>1995</v>
      </c>
      <c r="G395" s="12">
        <f t="shared" si="45"/>
        <v>5</v>
      </c>
      <c r="H395" s="12">
        <f t="shared" si="46"/>
        <v>0.12853470437017994</v>
      </c>
      <c r="I395" s="12">
        <f t="shared" si="47"/>
        <v>5</v>
      </c>
      <c r="J395" s="12">
        <f t="shared" si="48"/>
        <v>5.12853470437018</v>
      </c>
      <c r="K395" s="16"/>
      <c r="L395" s="12">
        <f t="shared" si="43"/>
        <v>1995</v>
      </c>
      <c r="M395" s="12">
        <f>(($C395)*Einstellungen!$D$15)+((Einstellungen!$D$16*(ROUND(($A395/($C395)),0))^Einstellungen!$D$17)*($C395))</f>
        <v>1995</v>
      </c>
      <c r="N395" s="12">
        <f>(($C395+1)*Einstellungen!$D$15)+((Einstellungen!$D$16*(ROUND(($A395/($C395+1)),0))^Einstellungen!$D$17)*($C395+1))</f>
        <v>2050</v>
      </c>
      <c r="O395" s="12">
        <f>(($C395+2)*Einstellungen!$D$15)+((Einstellungen!$D$16*(ROUND(($A395/($C395+2)),0))^Einstellungen!$D$17)*($C395+2))</f>
        <v>2100</v>
      </c>
      <c r="P395" s="12">
        <f>(($C395+3)*Einstellungen!$D$15)+((Einstellungen!$D$16*(ROUND(($A395/($C395+3)),0))^Einstellungen!$D$17)*($C395+3))</f>
        <v>2140</v>
      </c>
      <c r="Q395" s="12">
        <f t="shared" si="44"/>
        <v>1995</v>
      </c>
    </row>
    <row r="396" spans="1:17" ht="12.75">
      <c r="A396" s="11">
        <v>390</v>
      </c>
      <c r="B396" s="11">
        <f>IF(A396/Einstellungen!D$14-INT(A396/Einstellungen!D$14)=0,"Grenze","")</f>
      </c>
      <c r="C396" s="11">
        <f>COUNTIF(B$6:B395,"Grenze")</f>
        <v>1</v>
      </c>
      <c r="D396" s="12">
        <f>(INT((A396-1)/Einstellungen!D$14)+1)*Einstellungen!D$15</f>
        <v>50</v>
      </c>
      <c r="E396" s="12">
        <f>(Einstellungen!D$16*(A396-INT(A396/Einstellungen!D$14)*Einstellungen!D$14)^Einstellungen!D$17)+(INT(A396/Einstellungen!D$14)*(Einstellungen!D$16*Einstellungen!D$14^Einstellungen!D$17))</f>
        <v>1950</v>
      </c>
      <c r="F396" s="12">
        <f t="shared" si="42"/>
        <v>2000</v>
      </c>
      <c r="G396" s="12">
        <f t="shared" si="45"/>
        <v>5</v>
      </c>
      <c r="H396" s="12">
        <f t="shared" si="46"/>
        <v>0.1282051282051282</v>
      </c>
      <c r="I396" s="12">
        <f t="shared" si="47"/>
        <v>5</v>
      </c>
      <c r="J396" s="12">
        <f t="shared" si="48"/>
        <v>5.128205128205129</v>
      </c>
      <c r="K396" s="16"/>
      <c r="L396" s="12">
        <f t="shared" si="43"/>
        <v>2000</v>
      </c>
      <c r="M396" s="12">
        <f>(($C396)*Einstellungen!$D$15)+((Einstellungen!$D$16*(ROUND(($A396/($C396)),0))^Einstellungen!$D$17)*($C396))</f>
        <v>2000</v>
      </c>
      <c r="N396" s="12">
        <f>(($C396+1)*Einstellungen!$D$15)+((Einstellungen!$D$16*(ROUND(($A396/($C396+1)),0))^Einstellungen!$D$17)*($C396+1))</f>
        <v>2050</v>
      </c>
      <c r="O396" s="12">
        <f>(($C396+2)*Einstellungen!$D$15)+((Einstellungen!$D$16*(ROUND(($A396/($C396+2)),0))^Einstellungen!$D$17)*($C396+2))</f>
        <v>2100</v>
      </c>
      <c r="P396" s="12">
        <f>(($C396+3)*Einstellungen!$D$15)+((Einstellungen!$D$16*(ROUND(($A396/($C396+3)),0))^Einstellungen!$D$17)*($C396+3))</f>
        <v>2160</v>
      </c>
      <c r="Q396" s="12">
        <f t="shared" si="44"/>
        <v>2000</v>
      </c>
    </row>
    <row r="397" spans="1:17" ht="12.75">
      <c r="A397" s="11">
        <v>391</v>
      </c>
      <c r="B397" s="11">
        <f>IF(A397/Einstellungen!D$14-INT(A397/Einstellungen!D$14)=0,"Grenze","")</f>
      </c>
      <c r="C397" s="11">
        <f>COUNTIF(B$6:B396,"Grenze")</f>
        <v>1</v>
      </c>
      <c r="D397" s="12">
        <f>(INT((A397-1)/Einstellungen!D$14)+1)*Einstellungen!D$15</f>
        <v>50</v>
      </c>
      <c r="E397" s="12">
        <f>(Einstellungen!D$16*(A397-INT(A397/Einstellungen!D$14)*Einstellungen!D$14)^Einstellungen!D$17)+(INT(A397/Einstellungen!D$14)*(Einstellungen!D$16*Einstellungen!D$14^Einstellungen!D$17))</f>
        <v>1955</v>
      </c>
      <c r="F397" s="12">
        <f t="shared" si="42"/>
        <v>2005</v>
      </c>
      <c r="G397" s="12">
        <f t="shared" si="45"/>
        <v>5</v>
      </c>
      <c r="H397" s="12">
        <f t="shared" si="46"/>
        <v>0.1278772378516624</v>
      </c>
      <c r="I397" s="12">
        <f t="shared" si="47"/>
        <v>5</v>
      </c>
      <c r="J397" s="12">
        <f t="shared" si="48"/>
        <v>5.127877237851663</v>
      </c>
      <c r="K397" s="16"/>
      <c r="L397" s="12">
        <f t="shared" si="43"/>
        <v>2005</v>
      </c>
      <c r="M397" s="12">
        <f>(($C397)*Einstellungen!$D$15)+((Einstellungen!$D$16*(ROUND(($A397/($C397)),0))^Einstellungen!$D$17)*($C397))</f>
        <v>2005</v>
      </c>
      <c r="N397" s="12">
        <f>(($C397+1)*Einstellungen!$D$15)+((Einstellungen!$D$16*(ROUND(($A397/($C397+1)),0))^Einstellungen!$D$17)*($C397+1))</f>
        <v>2060</v>
      </c>
      <c r="O397" s="12">
        <f>(($C397+2)*Einstellungen!$D$15)+((Einstellungen!$D$16*(ROUND(($A397/($C397+2)),0))^Einstellungen!$D$17)*($C397+2))</f>
        <v>2100</v>
      </c>
      <c r="P397" s="12">
        <f>(($C397+3)*Einstellungen!$D$15)+((Einstellungen!$D$16*(ROUND(($A397/($C397+3)),0))^Einstellungen!$D$17)*($C397+3))</f>
        <v>2160</v>
      </c>
      <c r="Q397" s="12">
        <f t="shared" si="44"/>
        <v>2005</v>
      </c>
    </row>
    <row r="398" spans="1:17" ht="12.75">
      <c r="A398" s="11">
        <v>392</v>
      </c>
      <c r="B398" s="11">
        <f>IF(A398/Einstellungen!D$14-INT(A398/Einstellungen!D$14)=0,"Grenze","")</f>
      </c>
      <c r="C398" s="11">
        <f>COUNTIF(B$6:B397,"Grenze")</f>
        <v>1</v>
      </c>
      <c r="D398" s="12">
        <f>(INT((A398-1)/Einstellungen!D$14)+1)*Einstellungen!D$15</f>
        <v>50</v>
      </c>
      <c r="E398" s="12">
        <f>(Einstellungen!D$16*(A398-INT(A398/Einstellungen!D$14)*Einstellungen!D$14)^Einstellungen!D$17)+(INT(A398/Einstellungen!D$14)*(Einstellungen!D$16*Einstellungen!D$14^Einstellungen!D$17))</f>
        <v>1960</v>
      </c>
      <c r="F398" s="12">
        <f t="shared" si="42"/>
        <v>2010</v>
      </c>
      <c r="G398" s="12">
        <f t="shared" si="45"/>
        <v>5</v>
      </c>
      <c r="H398" s="12">
        <f t="shared" si="46"/>
        <v>0.12755102040816327</v>
      </c>
      <c r="I398" s="12">
        <f t="shared" si="47"/>
        <v>5</v>
      </c>
      <c r="J398" s="12">
        <f t="shared" si="48"/>
        <v>5.127551020408164</v>
      </c>
      <c r="K398" s="16"/>
      <c r="L398" s="12">
        <f t="shared" si="43"/>
        <v>2010</v>
      </c>
      <c r="M398" s="12">
        <f>(($C398)*Einstellungen!$D$15)+((Einstellungen!$D$16*(ROUND(($A398/($C398)),0))^Einstellungen!$D$17)*($C398))</f>
        <v>2010</v>
      </c>
      <c r="N398" s="12">
        <f>(($C398+1)*Einstellungen!$D$15)+((Einstellungen!$D$16*(ROUND(($A398/($C398+1)),0))^Einstellungen!$D$17)*($C398+1))</f>
        <v>2060</v>
      </c>
      <c r="O398" s="12">
        <f>(($C398+2)*Einstellungen!$D$15)+((Einstellungen!$D$16*(ROUND(($A398/($C398+2)),0))^Einstellungen!$D$17)*($C398+2))</f>
        <v>2115</v>
      </c>
      <c r="P398" s="12">
        <f>(($C398+3)*Einstellungen!$D$15)+((Einstellungen!$D$16*(ROUND(($A398/($C398+3)),0))^Einstellungen!$D$17)*($C398+3))</f>
        <v>2160</v>
      </c>
      <c r="Q398" s="12">
        <f t="shared" si="44"/>
        <v>2010</v>
      </c>
    </row>
    <row r="399" spans="1:17" ht="12.75">
      <c r="A399" s="11">
        <v>393</v>
      </c>
      <c r="B399" s="11">
        <f>IF(A399/Einstellungen!D$14-INT(A399/Einstellungen!D$14)=0,"Grenze","")</f>
      </c>
      <c r="C399" s="11">
        <f>COUNTIF(B$6:B398,"Grenze")</f>
        <v>1</v>
      </c>
      <c r="D399" s="12">
        <f>(INT((A399-1)/Einstellungen!D$14)+1)*Einstellungen!D$15</f>
        <v>50</v>
      </c>
      <c r="E399" s="12">
        <f>(Einstellungen!D$16*(A399-INT(A399/Einstellungen!D$14)*Einstellungen!D$14)^Einstellungen!D$17)+(INT(A399/Einstellungen!D$14)*(Einstellungen!D$16*Einstellungen!D$14^Einstellungen!D$17))</f>
        <v>1965</v>
      </c>
      <c r="F399" s="12">
        <f t="shared" si="42"/>
        <v>2015</v>
      </c>
      <c r="G399" s="12">
        <f t="shared" si="45"/>
        <v>5</v>
      </c>
      <c r="H399" s="12">
        <f t="shared" si="46"/>
        <v>0.1272264631043257</v>
      </c>
      <c r="I399" s="12">
        <f t="shared" si="47"/>
        <v>5</v>
      </c>
      <c r="J399" s="12">
        <f t="shared" si="48"/>
        <v>5.127226463104326</v>
      </c>
      <c r="K399" s="16"/>
      <c r="L399" s="12">
        <f t="shared" si="43"/>
        <v>2015</v>
      </c>
      <c r="M399" s="12">
        <f>(($C399)*Einstellungen!$D$15)+((Einstellungen!$D$16*(ROUND(($A399/($C399)),0))^Einstellungen!$D$17)*($C399))</f>
        <v>2015</v>
      </c>
      <c r="N399" s="12">
        <f>(($C399+1)*Einstellungen!$D$15)+((Einstellungen!$D$16*(ROUND(($A399/($C399+1)),0))^Einstellungen!$D$17)*($C399+1))</f>
        <v>2070</v>
      </c>
      <c r="O399" s="12">
        <f>(($C399+2)*Einstellungen!$D$15)+((Einstellungen!$D$16*(ROUND(($A399/($C399+2)),0))^Einstellungen!$D$17)*($C399+2))</f>
        <v>2115</v>
      </c>
      <c r="P399" s="12">
        <f>(($C399+3)*Einstellungen!$D$15)+((Einstellungen!$D$16*(ROUND(($A399/($C399+3)),0))^Einstellungen!$D$17)*($C399+3))</f>
        <v>2160</v>
      </c>
      <c r="Q399" s="12">
        <f t="shared" si="44"/>
        <v>2015</v>
      </c>
    </row>
    <row r="400" spans="1:17" ht="12.75">
      <c r="A400" s="11">
        <v>394</v>
      </c>
      <c r="B400" s="11">
        <f>IF(A400/Einstellungen!D$14-INT(A400/Einstellungen!D$14)=0,"Grenze","")</f>
      </c>
      <c r="C400" s="11">
        <f>COUNTIF(B$6:B399,"Grenze")</f>
        <v>1</v>
      </c>
      <c r="D400" s="12">
        <f>(INT((A400-1)/Einstellungen!D$14)+1)*Einstellungen!D$15</f>
        <v>50</v>
      </c>
      <c r="E400" s="12">
        <f>(Einstellungen!D$16*(A400-INT(A400/Einstellungen!D$14)*Einstellungen!D$14)^Einstellungen!D$17)+(INT(A400/Einstellungen!D$14)*(Einstellungen!D$16*Einstellungen!D$14^Einstellungen!D$17))</f>
        <v>1970</v>
      </c>
      <c r="F400" s="12">
        <f t="shared" si="42"/>
        <v>2020</v>
      </c>
      <c r="G400" s="12">
        <f t="shared" si="45"/>
        <v>5</v>
      </c>
      <c r="H400" s="12">
        <f t="shared" si="46"/>
        <v>0.12690355329949238</v>
      </c>
      <c r="I400" s="12">
        <f t="shared" si="47"/>
        <v>5</v>
      </c>
      <c r="J400" s="12">
        <f t="shared" si="48"/>
        <v>5.126903553299492</v>
      </c>
      <c r="K400" s="16"/>
      <c r="L400" s="12">
        <f t="shared" si="43"/>
        <v>2020</v>
      </c>
      <c r="M400" s="12">
        <f>(($C400)*Einstellungen!$D$15)+((Einstellungen!$D$16*(ROUND(($A400/($C400)),0))^Einstellungen!$D$17)*($C400))</f>
        <v>2020</v>
      </c>
      <c r="N400" s="12">
        <f>(($C400+1)*Einstellungen!$D$15)+((Einstellungen!$D$16*(ROUND(($A400/($C400+1)),0))^Einstellungen!$D$17)*($C400+1))</f>
        <v>2070</v>
      </c>
      <c r="O400" s="12">
        <f>(($C400+2)*Einstellungen!$D$15)+((Einstellungen!$D$16*(ROUND(($A400/($C400+2)),0))^Einstellungen!$D$17)*($C400+2))</f>
        <v>2115</v>
      </c>
      <c r="P400" s="12">
        <f>(($C400+3)*Einstellungen!$D$15)+((Einstellungen!$D$16*(ROUND(($A400/($C400+3)),0))^Einstellungen!$D$17)*($C400+3))</f>
        <v>2180</v>
      </c>
      <c r="Q400" s="12">
        <f t="shared" si="44"/>
        <v>2020</v>
      </c>
    </row>
    <row r="401" spans="1:17" ht="12.75">
      <c r="A401" s="11">
        <v>395</v>
      </c>
      <c r="B401" s="11">
        <f>IF(A401/Einstellungen!D$14-INT(A401/Einstellungen!D$14)=0,"Grenze","")</f>
      </c>
      <c r="C401" s="11">
        <f>COUNTIF(B$6:B400,"Grenze")</f>
        <v>1</v>
      </c>
      <c r="D401" s="12">
        <f>(INT((A401-1)/Einstellungen!D$14)+1)*Einstellungen!D$15</f>
        <v>50</v>
      </c>
      <c r="E401" s="12">
        <f>(Einstellungen!D$16*(A401-INT(A401/Einstellungen!D$14)*Einstellungen!D$14)^Einstellungen!D$17)+(INT(A401/Einstellungen!D$14)*(Einstellungen!D$16*Einstellungen!D$14^Einstellungen!D$17))</f>
        <v>1975</v>
      </c>
      <c r="F401" s="12">
        <f t="shared" si="42"/>
        <v>2025</v>
      </c>
      <c r="G401" s="12">
        <f t="shared" si="45"/>
        <v>5</v>
      </c>
      <c r="H401" s="12">
        <f t="shared" si="46"/>
        <v>0.12658227848101267</v>
      </c>
      <c r="I401" s="12">
        <f t="shared" si="47"/>
        <v>5</v>
      </c>
      <c r="J401" s="12">
        <f t="shared" si="48"/>
        <v>5.1265822784810124</v>
      </c>
      <c r="K401" s="16"/>
      <c r="L401" s="12">
        <f t="shared" si="43"/>
        <v>2025</v>
      </c>
      <c r="M401" s="12">
        <f>(($C401)*Einstellungen!$D$15)+((Einstellungen!$D$16*(ROUND(($A401/($C401)),0))^Einstellungen!$D$17)*($C401))</f>
        <v>2025</v>
      </c>
      <c r="N401" s="12">
        <f>(($C401+1)*Einstellungen!$D$15)+((Einstellungen!$D$16*(ROUND(($A401/($C401+1)),0))^Einstellungen!$D$17)*($C401+1))</f>
        <v>2080</v>
      </c>
      <c r="O401" s="12">
        <f>(($C401+2)*Einstellungen!$D$15)+((Einstellungen!$D$16*(ROUND(($A401/($C401+2)),0))^Einstellungen!$D$17)*($C401+2))</f>
        <v>2130</v>
      </c>
      <c r="P401" s="12">
        <f>(($C401+3)*Einstellungen!$D$15)+((Einstellungen!$D$16*(ROUND(($A401/($C401+3)),0))^Einstellungen!$D$17)*($C401+3))</f>
        <v>2180</v>
      </c>
      <c r="Q401" s="12">
        <f t="shared" si="44"/>
        <v>2025</v>
      </c>
    </row>
    <row r="402" spans="1:17" ht="12.75">
      <c r="A402" s="11">
        <v>396</v>
      </c>
      <c r="B402" s="11">
        <f>IF(A402/Einstellungen!D$14-INT(A402/Einstellungen!D$14)=0,"Grenze","")</f>
      </c>
      <c r="C402" s="11">
        <f>COUNTIF(B$6:B401,"Grenze")</f>
        <v>1</v>
      </c>
      <c r="D402" s="12">
        <f>(INT((A402-1)/Einstellungen!D$14)+1)*Einstellungen!D$15</f>
        <v>50</v>
      </c>
      <c r="E402" s="12">
        <f>(Einstellungen!D$16*(A402-INT(A402/Einstellungen!D$14)*Einstellungen!D$14)^Einstellungen!D$17)+(INT(A402/Einstellungen!D$14)*(Einstellungen!D$16*Einstellungen!D$14^Einstellungen!D$17))</f>
        <v>1980</v>
      </c>
      <c r="F402" s="12">
        <f t="shared" si="42"/>
        <v>2030</v>
      </c>
      <c r="G402" s="12">
        <f t="shared" si="45"/>
        <v>5</v>
      </c>
      <c r="H402" s="12">
        <f t="shared" si="46"/>
        <v>0.12626262626262627</v>
      </c>
      <c r="I402" s="12">
        <f t="shared" si="47"/>
        <v>5</v>
      </c>
      <c r="J402" s="12">
        <f t="shared" si="48"/>
        <v>5.126262626262626</v>
      </c>
      <c r="K402" s="16"/>
      <c r="L402" s="12">
        <f t="shared" si="43"/>
        <v>2030</v>
      </c>
      <c r="M402" s="12">
        <f>(($C402)*Einstellungen!$D$15)+((Einstellungen!$D$16*(ROUND(($A402/($C402)),0))^Einstellungen!$D$17)*($C402))</f>
        <v>2030</v>
      </c>
      <c r="N402" s="12">
        <f>(($C402+1)*Einstellungen!$D$15)+((Einstellungen!$D$16*(ROUND(($A402/($C402+1)),0))^Einstellungen!$D$17)*($C402+1))</f>
        <v>2080</v>
      </c>
      <c r="O402" s="12">
        <f>(($C402+2)*Einstellungen!$D$15)+((Einstellungen!$D$16*(ROUND(($A402/($C402+2)),0))^Einstellungen!$D$17)*($C402+2))</f>
        <v>2130</v>
      </c>
      <c r="P402" s="12">
        <f>(($C402+3)*Einstellungen!$D$15)+((Einstellungen!$D$16*(ROUND(($A402/($C402+3)),0))^Einstellungen!$D$17)*($C402+3))</f>
        <v>2180</v>
      </c>
      <c r="Q402" s="12">
        <f t="shared" si="44"/>
        <v>2030</v>
      </c>
    </row>
    <row r="403" spans="1:17" ht="12.75">
      <c r="A403" s="11">
        <v>397</v>
      </c>
      <c r="B403" s="11">
        <f>IF(A403/Einstellungen!D$14-INT(A403/Einstellungen!D$14)=0,"Grenze","")</f>
      </c>
      <c r="C403" s="11">
        <f>COUNTIF(B$6:B402,"Grenze")</f>
        <v>1</v>
      </c>
      <c r="D403" s="12">
        <f>(INT((A403-1)/Einstellungen!D$14)+1)*Einstellungen!D$15</f>
        <v>50</v>
      </c>
      <c r="E403" s="12">
        <f>(Einstellungen!D$16*(A403-INT(A403/Einstellungen!D$14)*Einstellungen!D$14)^Einstellungen!D$17)+(INT(A403/Einstellungen!D$14)*(Einstellungen!D$16*Einstellungen!D$14^Einstellungen!D$17))</f>
        <v>1985</v>
      </c>
      <c r="F403" s="12">
        <f t="shared" si="42"/>
        <v>2035</v>
      </c>
      <c r="G403" s="12">
        <f t="shared" si="45"/>
        <v>5</v>
      </c>
      <c r="H403" s="12">
        <f t="shared" si="46"/>
        <v>0.12594458438287154</v>
      </c>
      <c r="I403" s="12">
        <f t="shared" si="47"/>
        <v>5</v>
      </c>
      <c r="J403" s="12">
        <f t="shared" si="48"/>
        <v>5.1259445843828715</v>
      </c>
      <c r="K403" s="16"/>
      <c r="L403" s="12">
        <f t="shared" si="43"/>
        <v>2035</v>
      </c>
      <c r="M403" s="12">
        <f>(($C403)*Einstellungen!$D$15)+((Einstellungen!$D$16*(ROUND(($A403/($C403)),0))^Einstellungen!$D$17)*($C403))</f>
        <v>2035</v>
      </c>
      <c r="N403" s="12">
        <f>(($C403+1)*Einstellungen!$D$15)+((Einstellungen!$D$16*(ROUND(($A403/($C403+1)),0))^Einstellungen!$D$17)*($C403+1))</f>
        <v>2090</v>
      </c>
      <c r="O403" s="12">
        <f>(($C403+2)*Einstellungen!$D$15)+((Einstellungen!$D$16*(ROUND(($A403/($C403+2)),0))^Einstellungen!$D$17)*($C403+2))</f>
        <v>2130</v>
      </c>
      <c r="P403" s="12">
        <f>(($C403+3)*Einstellungen!$D$15)+((Einstellungen!$D$16*(ROUND(($A403/($C403+3)),0))^Einstellungen!$D$17)*($C403+3))</f>
        <v>2180</v>
      </c>
      <c r="Q403" s="12">
        <f t="shared" si="44"/>
        <v>2035</v>
      </c>
    </row>
    <row r="404" spans="1:17" ht="12.75">
      <c r="A404" s="11">
        <v>398</v>
      </c>
      <c r="B404" s="11">
        <f>IF(A404/Einstellungen!D$14-INT(A404/Einstellungen!D$14)=0,"Grenze","")</f>
      </c>
      <c r="C404" s="11">
        <f>COUNTIF(B$6:B403,"Grenze")</f>
        <v>1</v>
      </c>
      <c r="D404" s="12">
        <f>(INT((A404-1)/Einstellungen!D$14)+1)*Einstellungen!D$15</f>
        <v>50</v>
      </c>
      <c r="E404" s="12">
        <f>(Einstellungen!D$16*(A404-INT(A404/Einstellungen!D$14)*Einstellungen!D$14)^Einstellungen!D$17)+(INT(A404/Einstellungen!D$14)*(Einstellungen!D$16*Einstellungen!D$14^Einstellungen!D$17))</f>
        <v>1990</v>
      </c>
      <c r="F404" s="12">
        <f t="shared" si="42"/>
        <v>2040</v>
      </c>
      <c r="G404" s="12">
        <f t="shared" si="45"/>
        <v>5</v>
      </c>
      <c r="H404" s="12">
        <f t="shared" si="46"/>
        <v>0.12562814070351758</v>
      </c>
      <c r="I404" s="12">
        <f t="shared" si="47"/>
        <v>5</v>
      </c>
      <c r="J404" s="12">
        <f t="shared" si="48"/>
        <v>5.125628140703518</v>
      </c>
      <c r="K404" s="16"/>
      <c r="L404" s="12">
        <f t="shared" si="43"/>
        <v>2040</v>
      </c>
      <c r="M404" s="12">
        <f>(($C404)*Einstellungen!$D$15)+((Einstellungen!$D$16*(ROUND(($A404/($C404)),0))^Einstellungen!$D$17)*($C404))</f>
        <v>2040</v>
      </c>
      <c r="N404" s="12">
        <f>(($C404+1)*Einstellungen!$D$15)+((Einstellungen!$D$16*(ROUND(($A404/($C404+1)),0))^Einstellungen!$D$17)*($C404+1))</f>
        <v>2090</v>
      </c>
      <c r="O404" s="12">
        <f>(($C404+2)*Einstellungen!$D$15)+((Einstellungen!$D$16*(ROUND(($A404/($C404+2)),0))^Einstellungen!$D$17)*($C404+2))</f>
        <v>2145</v>
      </c>
      <c r="P404" s="12">
        <f>(($C404+3)*Einstellungen!$D$15)+((Einstellungen!$D$16*(ROUND(($A404/($C404+3)),0))^Einstellungen!$D$17)*($C404+3))</f>
        <v>2200</v>
      </c>
      <c r="Q404" s="12">
        <f t="shared" si="44"/>
        <v>2040</v>
      </c>
    </row>
    <row r="405" spans="1:17" ht="12.75">
      <c r="A405" s="11">
        <v>399</v>
      </c>
      <c r="B405" s="11">
        <f>IF(A405/Einstellungen!D$14-INT(A405/Einstellungen!D$14)=0,"Grenze","")</f>
      </c>
      <c r="C405" s="11">
        <f>COUNTIF(B$6:B404,"Grenze")</f>
        <v>1</v>
      </c>
      <c r="D405" s="12">
        <f>(INT((A405-1)/Einstellungen!D$14)+1)*Einstellungen!D$15</f>
        <v>50</v>
      </c>
      <c r="E405" s="12">
        <f>(Einstellungen!D$16*(A405-INT(A405/Einstellungen!D$14)*Einstellungen!D$14)^Einstellungen!D$17)+(INT(A405/Einstellungen!D$14)*(Einstellungen!D$16*Einstellungen!D$14^Einstellungen!D$17))</f>
        <v>1995</v>
      </c>
      <c r="F405" s="12">
        <f t="shared" si="42"/>
        <v>2045</v>
      </c>
      <c r="G405" s="12">
        <f t="shared" si="45"/>
        <v>5</v>
      </c>
      <c r="H405" s="12">
        <f t="shared" si="46"/>
        <v>0.12531328320802004</v>
      </c>
      <c r="I405" s="12">
        <f t="shared" si="47"/>
        <v>5</v>
      </c>
      <c r="J405" s="12">
        <f t="shared" si="48"/>
        <v>5.12531328320802</v>
      </c>
      <c r="K405" s="16"/>
      <c r="L405" s="12">
        <f t="shared" si="43"/>
        <v>2045</v>
      </c>
      <c r="M405" s="12">
        <f>(($C405)*Einstellungen!$D$15)+((Einstellungen!$D$16*(ROUND(($A405/($C405)),0))^Einstellungen!$D$17)*($C405))</f>
        <v>2045</v>
      </c>
      <c r="N405" s="12">
        <f>(($C405+1)*Einstellungen!$D$15)+((Einstellungen!$D$16*(ROUND(($A405/($C405+1)),0))^Einstellungen!$D$17)*($C405+1))</f>
        <v>2100</v>
      </c>
      <c r="O405" s="12">
        <f>(($C405+2)*Einstellungen!$D$15)+((Einstellungen!$D$16*(ROUND(($A405/($C405+2)),0))^Einstellungen!$D$17)*($C405+2))</f>
        <v>2145</v>
      </c>
      <c r="P405" s="12">
        <f>(($C405+3)*Einstellungen!$D$15)+((Einstellungen!$D$16*(ROUND(($A405/($C405+3)),0))^Einstellungen!$D$17)*($C405+3))</f>
        <v>2200</v>
      </c>
      <c r="Q405" s="12">
        <f t="shared" si="44"/>
        <v>2045</v>
      </c>
    </row>
    <row r="406" spans="1:17" ht="12.75">
      <c r="A406" s="11">
        <v>400</v>
      </c>
      <c r="B406" s="11">
        <f>IF(A406/Einstellungen!D$14-INT(A406/Einstellungen!D$14)=0,"Grenze","")</f>
      </c>
      <c r="C406" s="11">
        <f>COUNTIF(B$6:B405,"Grenze")</f>
        <v>1</v>
      </c>
      <c r="D406" s="12">
        <f>(INT((A406-1)/Einstellungen!D$14)+1)*Einstellungen!D$15</f>
        <v>50</v>
      </c>
      <c r="E406" s="12">
        <f>(Einstellungen!D$16*(A406-INT(A406/Einstellungen!D$14)*Einstellungen!D$14)^Einstellungen!D$17)+(INT(A406/Einstellungen!D$14)*(Einstellungen!D$16*Einstellungen!D$14^Einstellungen!D$17))</f>
        <v>2000</v>
      </c>
      <c r="F406" s="12">
        <f t="shared" si="42"/>
        <v>2050</v>
      </c>
      <c r="G406" s="12">
        <f t="shared" si="45"/>
        <v>5</v>
      </c>
      <c r="H406" s="12">
        <f t="shared" si="46"/>
        <v>0.125</v>
      </c>
      <c r="I406" s="12">
        <f t="shared" si="47"/>
        <v>5</v>
      </c>
      <c r="J406" s="12">
        <f t="shared" si="48"/>
        <v>5.125</v>
      </c>
      <c r="K406" s="16"/>
      <c r="L406" s="12">
        <f t="shared" si="43"/>
        <v>2050</v>
      </c>
      <c r="M406" s="12">
        <f>(($C406)*Einstellungen!$D$15)+((Einstellungen!$D$16*(ROUND(($A406/($C406)),0))^Einstellungen!$D$17)*($C406))</f>
        <v>2050</v>
      </c>
      <c r="N406" s="12">
        <f>(($C406+1)*Einstellungen!$D$15)+((Einstellungen!$D$16*(ROUND(($A406/($C406+1)),0))^Einstellungen!$D$17)*($C406+1))</f>
        <v>2100</v>
      </c>
      <c r="O406" s="12">
        <f>(($C406+2)*Einstellungen!$D$15)+((Einstellungen!$D$16*(ROUND(($A406/($C406+2)),0))^Einstellungen!$D$17)*($C406+2))</f>
        <v>2145</v>
      </c>
      <c r="P406" s="12">
        <f>(($C406+3)*Einstellungen!$D$15)+((Einstellungen!$D$16*(ROUND(($A406/($C406+3)),0))^Einstellungen!$D$17)*($C406+3))</f>
        <v>2200</v>
      </c>
      <c r="Q406" s="12">
        <f t="shared" si="44"/>
        <v>2050</v>
      </c>
    </row>
    <row r="407" spans="1:17" ht="12.75">
      <c r="A407" s="11">
        <v>401</v>
      </c>
      <c r="B407" s="11">
        <f>IF(A407/Einstellungen!D$14-INT(A407/Einstellungen!D$14)=0,"Grenze","")</f>
      </c>
      <c r="C407" s="11">
        <f>COUNTIF(B$6:B406,"Grenze")</f>
        <v>1</v>
      </c>
      <c r="D407" s="12">
        <f>(INT((A407-1)/Einstellungen!D$14)+1)*Einstellungen!D$15</f>
        <v>50</v>
      </c>
      <c r="E407" s="12">
        <f>(Einstellungen!D$16*(A407-INT(A407/Einstellungen!D$14)*Einstellungen!D$14)^Einstellungen!D$17)+(INT(A407/Einstellungen!D$14)*(Einstellungen!D$16*Einstellungen!D$14^Einstellungen!D$17))</f>
        <v>2005</v>
      </c>
      <c r="F407" s="12">
        <f t="shared" si="42"/>
        <v>2055</v>
      </c>
      <c r="G407" s="12">
        <f t="shared" si="45"/>
        <v>5</v>
      </c>
      <c r="H407" s="12">
        <f t="shared" si="46"/>
        <v>0.12468827930174564</v>
      </c>
      <c r="I407" s="12">
        <f t="shared" si="47"/>
        <v>5</v>
      </c>
      <c r="J407" s="12">
        <f t="shared" si="48"/>
        <v>5.124688279301745</v>
      </c>
      <c r="K407" s="16"/>
      <c r="L407" s="12">
        <f t="shared" si="43"/>
        <v>2055</v>
      </c>
      <c r="M407" s="12">
        <f>(($C407)*Einstellungen!$D$15)+((Einstellungen!$D$16*(ROUND(($A407/($C407)),0))^Einstellungen!$D$17)*($C407))</f>
        <v>2055</v>
      </c>
      <c r="N407" s="12">
        <f>(($C407+1)*Einstellungen!$D$15)+((Einstellungen!$D$16*(ROUND(($A407/($C407+1)),0))^Einstellungen!$D$17)*($C407+1))</f>
        <v>2110</v>
      </c>
      <c r="O407" s="12">
        <f>(($C407+2)*Einstellungen!$D$15)+((Einstellungen!$D$16*(ROUND(($A407/($C407+2)),0))^Einstellungen!$D$17)*($C407+2))</f>
        <v>2160</v>
      </c>
      <c r="P407" s="12">
        <f>(($C407+3)*Einstellungen!$D$15)+((Einstellungen!$D$16*(ROUND(($A407/($C407+3)),0))^Einstellungen!$D$17)*($C407+3))</f>
        <v>2200</v>
      </c>
      <c r="Q407" s="12">
        <f t="shared" si="44"/>
        <v>2055</v>
      </c>
    </row>
    <row r="408" spans="1:17" ht="12.75">
      <c r="A408" s="11">
        <v>402</v>
      </c>
      <c r="B408" s="11">
        <f>IF(A408/Einstellungen!D$14-INT(A408/Einstellungen!D$14)=0,"Grenze","")</f>
      </c>
      <c r="C408" s="11">
        <f>COUNTIF(B$6:B407,"Grenze")</f>
        <v>1</v>
      </c>
      <c r="D408" s="12">
        <f>(INT((A408-1)/Einstellungen!D$14)+1)*Einstellungen!D$15</f>
        <v>50</v>
      </c>
      <c r="E408" s="12">
        <f>(Einstellungen!D$16*(A408-INT(A408/Einstellungen!D$14)*Einstellungen!D$14)^Einstellungen!D$17)+(INT(A408/Einstellungen!D$14)*(Einstellungen!D$16*Einstellungen!D$14^Einstellungen!D$17))</f>
        <v>2010</v>
      </c>
      <c r="F408" s="12">
        <f t="shared" si="42"/>
        <v>2060</v>
      </c>
      <c r="G408" s="12">
        <f t="shared" si="45"/>
        <v>5</v>
      </c>
      <c r="H408" s="12">
        <f t="shared" si="46"/>
        <v>0.12437810945273632</v>
      </c>
      <c r="I408" s="12">
        <f t="shared" si="47"/>
        <v>5</v>
      </c>
      <c r="J408" s="12">
        <f t="shared" si="48"/>
        <v>5.124378109452737</v>
      </c>
      <c r="K408" s="16"/>
      <c r="L408" s="12">
        <f t="shared" si="43"/>
        <v>2060</v>
      </c>
      <c r="M408" s="12">
        <f>(($C408)*Einstellungen!$D$15)+((Einstellungen!$D$16*(ROUND(($A408/($C408)),0))^Einstellungen!$D$17)*($C408))</f>
        <v>2060</v>
      </c>
      <c r="N408" s="12">
        <f>(($C408+1)*Einstellungen!$D$15)+((Einstellungen!$D$16*(ROUND(($A408/($C408+1)),0))^Einstellungen!$D$17)*($C408+1))</f>
        <v>2110</v>
      </c>
      <c r="O408" s="12">
        <f>(($C408+2)*Einstellungen!$D$15)+((Einstellungen!$D$16*(ROUND(($A408/($C408+2)),0))^Einstellungen!$D$17)*($C408+2))</f>
        <v>2160</v>
      </c>
      <c r="P408" s="12">
        <f>(($C408+3)*Einstellungen!$D$15)+((Einstellungen!$D$16*(ROUND(($A408/($C408+3)),0))^Einstellungen!$D$17)*($C408+3))</f>
        <v>2220</v>
      </c>
      <c r="Q408" s="12">
        <f t="shared" si="44"/>
        <v>2060</v>
      </c>
    </row>
    <row r="409" spans="1:17" ht="12.75">
      <c r="A409" s="11">
        <v>403</v>
      </c>
      <c r="B409" s="11">
        <f>IF(A409/Einstellungen!D$14-INT(A409/Einstellungen!D$14)=0,"Grenze","")</f>
      </c>
      <c r="C409" s="11">
        <f>COUNTIF(B$6:B408,"Grenze")</f>
        <v>1</v>
      </c>
      <c r="D409" s="12">
        <f>(INT((A409-1)/Einstellungen!D$14)+1)*Einstellungen!D$15</f>
        <v>50</v>
      </c>
      <c r="E409" s="12">
        <f>(Einstellungen!D$16*(A409-INT(A409/Einstellungen!D$14)*Einstellungen!D$14)^Einstellungen!D$17)+(INT(A409/Einstellungen!D$14)*(Einstellungen!D$16*Einstellungen!D$14^Einstellungen!D$17))</f>
        <v>2015</v>
      </c>
      <c r="F409" s="12">
        <f t="shared" si="42"/>
        <v>2065</v>
      </c>
      <c r="G409" s="12">
        <f t="shared" si="45"/>
        <v>5</v>
      </c>
      <c r="H409" s="12">
        <f t="shared" si="46"/>
        <v>0.12406947890818859</v>
      </c>
      <c r="I409" s="12">
        <f t="shared" si="47"/>
        <v>5</v>
      </c>
      <c r="J409" s="12">
        <f t="shared" si="48"/>
        <v>5.124069478908188</v>
      </c>
      <c r="K409" s="16"/>
      <c r="L409" s="12">
        <f t="shared" si="43"/>
        <v>2065</v>
      </c>
      <c r="M409" s="12">
        <f>(($C409)*Einstellungen!$D$15)+((Einstellungen!$D$16*(ROUND(($A409/($C409)),0))^Einstellungen!$D$17)*($C409))</f>
        <v>2065</v>
      </c>
      <c r="N409" s="12">
        <f>(($C409+1)*Einstellungen!$D$15)+((Einstellungen!$D$16*(ROUND(($A409/($C409+1)),0))^Einstellungen!$D$17)*($C409+1))</f>
        <v>2120</v>
      </c>
      <c r="O409" s="12">
        <f>(($C409+2)*Einstellungen!$D$15)+((Einstellungen!$D$16*(ROUND(($A409/($C409+2)),0))^Einstellungen!$D$17)*($C409+2))</f>
        <v>2160</v>
      </c>
      <c r="P409" s="12">
        <f>(($C409+3)*Einstellungen!$D$15)+((Einstellungen!$D$16*(ROUND(($A409/($C409+3)),0))^Einstellungen!$D$17)*($C409+3))</f>
        <v>2220</v>
      </c>
      <c r="Q409" s="12">
        <f t="shared" si="44"/>
        <v>2065</v>
      </c>
    </row>
    <row r="410" spans="1:17" ht="12.75">
      <c r="A410" s="11">
        <v>404</v>
      </c>
      <c r="B410" s="11">
        <f>IF(A410/Einstellungen!D$14-INT(A410/Einstellungen!D$14)=0,"Grenze","")</f>
      </c>
      <c r="C410" s="11">
        <f>COUNTIF(B$6:B409,"Grenze")</f>
        <v>1</v>
      </c>
      <c r="D410" s="12">
        <f>(INT((A410-1)/Einstellungen!D$14)+1)*Einstellungen!D$15</f>
        <v>50</v>
      </c>
      <c r="E410" s="12">
        <f>(Einstellungen!D$16*(A410-INT(A410/Einstellungen!D$14)*Einstellungen!D$14)^Einstellungen!D$17)+(INT(A410/Einstellungen!D$14)*(Einstellungen!D$16*Einstellungen!D$14^Einstellungen!D$17))</f>
        <v>2020</v>
      </c>
      <c r="F410" s="12">
        <f t="shared" si="42"/>
        <v>2070</v>
      </c>
      <c r="G410" s="12">
        <f t="shared" si="45"/>
        <v>5</v>
      </c>
      <c r="H410" s="12">
        <f t="shared" si="46"/>
        <v>0.12376237623762376</v>
      </c>
      <c r="I410" s="12">
        <f t="shared" si="47"/>
        <v>5</v>
      </c>
      <c r="J410" s="12">
        <f t="shared" si="48"/>
        <v>5.123762376237623</v>
      </c>
      <c r="K410" s="16"/>
      <c r="L410" s="12">
        <f t="shared" si="43"/>
        <v>2070</v>
      </c>
      <c r="M410" s="12">
        <f>(($C410)*Einstellungen!$D$15)+((Einstellungen!$D$16*(ROUND(($A410/($C410)),0))^Einstellungen!$D$17)*($C410))</f>
        <v>2070</v>
      </c>
      <c r="N410" s="12">
        <f>(($C410+1)*Einstellungen!$D$15)+((Einstellungen!$D$16*(ROUND(($A410/($C410+1)),0))^Einstellungen!$D$17)*($C410+1))</f>
        <v>2120</v>
      </c>
      <c r="O410" s="12">
        <f>(($C410+2)*Einstellungen!$D$15)+((Einstellungen!$D$16*(ROUND(($A410/($C410+2)),0))^Einstellungen!$D$17)*($C410+2))</f>
        <v>2175</v>
      </c>
      <c r="P410" s="12">
        <f>(($C410+3)*Einstellungen!$D$15)+((Einstellungen!$D$16*(ROUND(($A410/($C410+3)),0))^Einstellungen!$D$17)*($C410+3))</f>
        <v>2220</v>
      </c>
      <c r="Q410" s="12">
        <f t="shared" si="44"/>
        <v>2070</v>
      </c>
    </row>
    <row r="411" spans="1:17" ht="12.75">
      <c r="A411" s="11">
        <v>405</v>
      </c>
      <c r="B411" s="11">
        <f>IF(A411/Einstellungen!D$14-INT(A411/Einstellungen!D$14)=0,"Grenze","")</f>
      </c>
      <c r="C411" s="11">
        <f>COUNTIF(B$6:B410,"Grenze")</f>
        <v>1</v>
      </c>
      <c r="D411" s="12">
        <f>(INT((A411-1)/Einstellungen!D$14)+1)*Einstellungen!D$15</f>
        <v>50</v>
      </c>
      <c r="E411" s="12">
        <f>(Einstellungen!D$16*(A411-INT(A411/Einstellungen!D$14)*Einstellungen!D$14)^Einstellungen!D$17)+(INT(A411/Einstellungen!D$14)*(Einstellungen!D$16*Einstellungen!D$14^Einstellungen!D$17))</f>
        <v>2025</v>
      </c>
      <c r="F411" s="12">
        <f t="shared" si="42"/>
        <v>2075</v>
      </c>
      <c r="G411" s="12">
        <f t="shared" si="45"/>
        <v>5</v>
      </c>
      <c r="H411" s="12">
        <f t="shared" si="46"/>
        <v>0.12345679012345678</v>
      </c>
      <c r="I411" s="12">
        <f t="shared" si="47"/>
        <v>5</v>
      </c>
      <c r="J411" s="12">
        <f t="shared" si="48"/>
        <v>5.1234567901234565</v>
      </c>
      <c r="K411" s="16"/>
      <c r="L411" s="12">
        <f t="shared" si="43"/>
        <v>2075</v>
      </c>
      <c r="M411" s="12">
        <f>(($C411)*Einstellungen!$D$15)+((Einstellungen!$D$16*(ROUND(($A411/($C411)),0))^Einstellungen!$D$17)*($C411))</f>
        <v>2075</v>
      </c>
      <c r="N411" s="12">
        <f>(($C411+1)*Einstellungen!$D$15)+((Einstellungen!$D$16*(ROUND(($A411/($C411+1)),0))^Einstellungen!$D$17)*($C411+1))</f>
        <v>2130</v>
      </c>
      <c r="O411" s="12">
        <f>(($C411+2)*Einstellungen!$D$15)+((Einstellungen!$D$16*(ROUND(($A411/($C411+2)),0))^Einstellungen!$D$17)*($C411+2))</f>
        <v>2175</v>
      </c>
      <c r="P411" s="12">
        <f>(($C411+3)*Einstellungen!$D$15)+((Einstellungen!$D$16*(ROUND(($A411/($C411+3)),0))^Einstellungen!$D$17)*($C411+3))</f>
        <v>2220</v>
      </c>
      <c r="Q411" s="12">
        <f t="shared" si="44"/>
        <v>2075</v>
      </c>
    </row>
    <row r="412" spans="1:17" ht="12.75">
      <c r="A412" s="11">
        <v>406</v>
      </c>
      <c r="B412" s="11">
        <f>IF(A412/Einstellungen!D$14-INT(A412/Einstellungen!D$14)=0,"Grenze","")</f>
      </c>
      <c r="C412" s="11">
        <f>COUNTIF(B$6:B411,"Grenze")</f>
        <v>1</v>
      </c>
      <c r="D412" s="12">
        <f>(INT((A412-1)/Einstellungen!D$14)+1)*Einstellungen!D$15</f>
        <v>50</v>
      </c>
      <c r="E412" s="12">
        <f>(Einstellungen!D$16*(A412-INT(A412/Einstellungen!D$14)*Einstellungen!D$14)^Einstellungen!D$17)+(INT(A412/Einstellungen!D$14)*(Einstellungen!D$16*Einstellungen!D$14^Einstellungen!D$17))</f>
        <v>2030</v>
      </c>
      <c r="F412" s="12">
        <f t="shared" si="42"/>
        <v>2080</v>
      </c>
      <c r="G412" s="12">
        <f t="shared" si="45"/>
        <v>5</v>
      </c>
      <c r="H412" s="12">
        <f t="shared" si="46"/>
        <v>0.12315270935960591</v>
      </c>
      <c r="I412" s="12">
        <f t="shared" si="47"/>
        <v>5</v>
      </c>
      <c r="J412" s="12">
        <f t="shared" si="48"/>
        <v>5.123152709359606</v>
      </c>
      <c r="K412" s="16"/>
      <c r="L412" s="12">
        <f t="shared" si="43"/>
        <v>2080</v>
      </c>
      <c r="M412" s="12">
        <f>(($C412)*Einstellungen!$D$15)+((Einstellungen!$D$16*(ROUND(($A412/($C412)),0))^Einstellungen!$D$17)*($C412))</f>
        <v>2080</v>
      </c>
      <c r="N412" s="12">
        <f>(($C412+1)*Einstellungen!$D$15)+((Einstellungen!$D$16*(ROUND(($A412/($C412+1)),0))^Einstellungen!$D$17)*($C412+1))</f>
        <v>2130</v>
      </c>
      <c r="O412" s="12">
        <f>(($C412+2)*Einstellungen!$D$15)+((Einstellungen!$D$16*(ROUND(($A412/($C412+2)),0))^Einstellungen!$D$17)*($C412+2))</f>
        <v>2175</v>
      </c>
      <c r="P412" s="12">
        <f>(($C412+3)*Einstellungen!$D$15)+((Einstellungen!$D$16*(ROUND(($A412/($C412+3)),0))^Einstellungen!$D$17)*($C412+3))</f>
        <v>2240</v>
      </c>
      <c r="Q412" s="12">
        <f t="shared" si="44"/>
        <v>2080</v>
      </c>
    </row>
    <row r="413" spans="1:17" ht="12.75">
      <c r="A413" s="11">
        <v>407</v>
      </c>
      <c r="B413" s="11">
        <f>IF(A413/Einstellungen!D$14-INT(A413/Einstellungen!D$14)=0,"Grenze","")</f>
      </c>
      <c r="C413" s="11">
        <f>COUNTIF(B$6:B412,"Grenze")</f>
        <v>1</v>
      </c>
      <c r="D413" s="12">
        <f>(INT((A413-1)/Einstellungen!D$14)+1)*Einstellungen!D$15</f>
        <v>50</v>
      </c>
      <c r="E413" s="12">
        <f>(Einstellungen!D$16*(A413-INT(A413/Einstellungen!D$14)*Einstellungen!D$14)^Einstellungen!D$17)+(INT(A413/Einstellungen!D$14)*(Einstellungen!D$16*Einstellungen!D$14^Einstellungen!D$17))</f>
        <v>2035</v>
      </c>
      <c r="F413" s="12">
        <f t="shared" si="42"/>
        <v>2085</v>
      </c>
      <c r="G413" s="12">
        <f t="shared" si="45"/>
        <v>5</v>
      </c>
      <c r="H413" s="12">
        <f t="shared" si="46"/>
        <v>0.12285012285012285</v>
      </c>
      <c r="I413" s="12">
        <f t="shared" si="47"/>
        <v>5</v>
      </c>
      <c r="J413" s="12">
        <f t="shared" si="48"/>
        <v>5.122850122850123</v>
      </c>
      <c r="K413" s="16"/>
      <c r="L413" s="12">
        <f t="shared" si="43"/>
        <v>2085</v>
      </c>
      <c r="M413" s="12">
        <f>(($C413)*Einstellungen!$D$15)+((Einstellungen!$D$16*(ROUND(($A413/($C413)),0))^Einstellungen!$D$17)*($C413))</f>
        <v>2085</v>
      </c>
      <c r="N413" s="12">
        <f>(($C413+1)*Einstellungen!$D$15)+((Einstellungen!$D$16*(ROUND(($A413/($C413+1)),0))^Einstellungen!$D$17)*($C413+1))</f>
        <v>2140</v>
      </c>
      <c r="O413" s="12">
        <f>(($C413+2)*Einstellungen!$D$15)+((Einstellungen!$D$16*(ROUND(($A413/($C413+2)),0))^Einstellungen!$D$17)*($C413+2))</f>
        <v>2190</v>
      </c>
      <c r="P413" s="12">
        <f>(($C413+3)*Einstellungen!$D$15)+((Einstellungen!$D$16*(ROUND(($A413/($C413+3)),0))^Einstellungen!$D$17)*($C413+3))</f>
        <v>2240</v>
      </c>
      <c r="Q413" s="12">
        <f t="shared" si="44"/>
        <v>2085</v>
      </c>
    </row>
    <row r="414" spans="1:17" ht="12.75">
      <c r="A414" s="11">
        <v>408</v>
      </c>
      <c r="B414" s="11">
        <f>IF(A414/Einstellungen!D$14-INT(A414/Einstellungen!D$14)=0,"Grenze","")</f>
      </c>
      <c r="C414" s="11">
        <f>COUNTIF(B$6:B413,"Grenze")</f>
        <v>1</v>
      </c>
      <c r="D414" s="12">
        <f>(INT((A414-1)/Einstellungen!D$14)+1)*Einstellungen!D$15</f>
        <v>50</v>
      </c>
      <c r="E414" s="12">
        <f>(Einstellungen!D$16*(A414-INT(A414/Einstellungen!D$14)*Einstellungen!D$14)^Einstellungen!D$17)+(INT(A414/Einstellungen!D$14)*(Einstellungen!D$16*Einstellungen!D$14^Einstellungen!D$17))</f>
        <v>2040</v>
      </c>
      <c r="F414" s="12">
        <f t="shared" si="42"/>
        <v>2090</v>
      </c>
      <c r="G414" s="12">
        <f t="shared" si="45"/>
        <v>5</v>
      </c>
      <c r="H414" s="12">
        <f t="shared" si="46"/>
        <v>0.12254901960784313</v>
      </c>
      <c r="I414" s="12">
        <f t="shared" si="47"/>
        <v>5</v>
      </c>
      <c r="J414" s="12">
        <f t="shared" si="48"/>
        <v>5.122549019607843</v>
      </c>
      <c r="K414" s="16"/>
      <c r="L414" s="12">
        <f t="shared" si="43"/>
        <v>2090</v>
      </c>
      <c r="M414" s="12">
        <f>(($C414)*Einstellungen!$D$15)+((Einstellungen!$D$16*(ROUND(($A414/($C414)),0))^Einstellungen!$D$17)*($C414))</f>
        <v>2090</v>
      </c>
      <c r="N414" s="12">
        <f>(($C414+1)*Einstellungen!$D$15)+((Einstellungen!$D$16*(ROUND(($A414/($C414+1)),0))^Einstellungen!$D$17)*($C414+1))</f>
        <v>2140</v>
      </c>
      <c r="O414" s="12">
        <f>(($C414+2)*Einstellungen!$D$15)+((Einstellungen!$D$16*(ROUND(($A414/($C414+2)),0))^Einstellungen!$D$17)*($C414+2))</f>
        <v>2190</v>
      </c>
      <c r="P414" s="12">
        <f>(($C414+3)*Einstellungen!$D$15)+((Einstellungen!$D$16*(ROUND(($A414/($C414+3)),0))^Einstellungen!$D$17)*($C414+3))</f>
        <v>2240</v>
      </c>
      <c r="Q414" s="12">
        <f t="shared" si="44"/>
        <v>2090</v>
      </c>
    </row>
    <row r="415" spans="1:17" ht="12.75">
      <c r="A415" s="11">
        <v>409</v>
      </c>
      <c r="B415" s="11">
        <f>IF(A415/Einstellungen!D$14-INT(A415/Einstellungen!D$14)=0,"Grenze","")</f>
      </c>
      <c r="C415" s="11">
        <f>COUNTIF(B$6:B414,"Grenze")</f>
        <v>1</v>
      </c>
      <c r="D415" s="12">
        <f>(INT((A415-1)/Einstellungen!D$14)+1)*Einstellungen!D$15</f>
        <v>50</v>
      </c>
      <c r="E415" s="12">
        <f>(Einstellungen!D$16*(A415-INT(A415/Einstellungen!D$14)*Einstellungen!D$14)^Einstellungen!D$17)+(INT(A415/Einstellungen!D$14)*(Einstellungen!D$16*Einstellungen!D$14^Einstellungen!D$17))</f>
        <v>2045</v>
      </c>
      <c r="F415" s="12">
        <f t="shared" si="42"/>
        <v>2095</v>
      </c>
      <c r="G415" s="12">
        <f t="shared" si="45"/>
        <v>5</v>
      </c>
      <c r="H415" s="12">
        <f t="shared" si="46"/>
        <v>0.12224938875305623</v>
      </c>
      <c r="I415" s="12">
        <f t="shared" si="47"/>
        <v>5</v>
      </c>
      <c r="J415" s="12">
        <f t="shared" si="48"/>
        <v>5.1222493887530565</v>
      </c>
      <c r="K415" s="16"/>
      <c r="L415" s="12">
        <f t="shared" si="43"/>
        <v>2095</v>
      </c>
      <c r="M415" s="12">
        <f>(($C415)*Einstellungen!$D$15)+((Einstellungen!$D$16*(ROUND(($A415/($C415)),0))^Einstellungen!$D$17)*($C415))</f>
        <v>2095</v>
      </c>
      <c r="N415" s="12">
        <f>(($C415+1)*Einstellungen!$D$15)+((Einstellungen!$D$16*(ROUND(($A415/($C415+1)),0))^Einstellungen!$D$17)*($C415+1))</f>
        <v>2150</v>
      </c>
      <c r="O415" s="12">
        <f>(($C415+2)*Einstellungen!$D$15)+((Einstellungen!$D$16*(ROUND(($A415/($C415+2)),0))^Einstellungen!$D$17)*($C415+2))</f>
        <v>2190</v>
      </c>
      <c r="P415" s="12">
        <f>(($C415+3)*Einstellungen!$D$15)+((Einstellungen!$D$16*(ROUND(($A415/($C415+3)),0))^Einstellungen!$D$17)*($C415+3))</f>
        <v>2240</v>
      </c>
      <c r="Q415" s="12">
        <f t="shared" si="44"/>
        <v>2095</v>
      </c>
    </row>
    <row r="416" spans="1:17" ht="12.75">
      <c r="A416" s="11">
        <v>410</v>
      </c>
      <c r="B416" s="11">
        <f>IF(A416/Einstellungen!D$14-INT(A416/Einstellungen!D$14)=0,"Grenze","")</f>
      </c>
      <c r="C416" s="11">
        <f>COUNTIF(B$6:B415,"Grenze")</f>
        <v>1</v>
      </c>
      <c r="D416" s="12">
        <f>(INT((A416-1)/Einstellungen!D$14)+1)*Einstellungen!D$15</f>
        <v>50</v>
      </c>
      <c r="E416" s="12">
        <f>(Einstellungen!D$16*(A416-INT(A416/Einstellungen!D$14)*Einstellungen!D$14)^Einstellungen!D$17)+(INT(A416/Einstellungen!D$14)*(Einstellungen!D$16*Einstellungen!D$14^Einstellungen!D$17))</f>
        <v>2050</v>
      </c>
      <c r="F416" s="12">
        <f t="shared" si="42"/>
        <v>2100</v>
      </c>
      <c r="G416" s="12">
        <f t="shared" si="45"/>
        <v>5</v>
      </c>
      <c r="H416" s="12">
        <f t="shared" si="46"/>
        <v>0.12195121951219512</v>
      </c>
      <c r="I416" s="12">
        <f t="shared" si="47"/>
        <v>5</v>
      </c>
      <c r="J416" s="12">
        <f t="shared" si="48"/>
        <v>5.121951219512195</v>
      </c>
      <c r="K416" s="16"/>
      <c r="L416" s="12">
        <f t="shared" si="43"/>
        <v>2100</v>
      </c>
      <c r="M416" s="12">
        <f>(($C416)*Einstellungen!$D$15)+((Einstellungen!$D$16*(ROUND(($A416/($C416)),0))^Einstellungen!$D$17)*($C416))</f>
        <v>2100</v>
      </c>
      <c r="N416" s="12">
        <f>(($C416+1)*Einstellungen!$D$15)+((Einstellungen!$D$16*(ROUND(($A416/($C416+1)),0))^Einstellungen!$D$17)*($C416+1))</f>
        <v>2150</v>
      </c>
      <c r="O416" s="12">
        <f>(($C416+2)*Einstellungen!$D$15)+((Einstellungen!$D$16*(ROUND(($A416/($C416+2)),0))^Einstellungen!$D$17)*($C416+2))</f>
        <v>2205</v>
      </c>
      <c r="P416" s="12">
        <f>(($C416+3)*Einstellungen!$D$15)+((Einstellungen!$D$16*(ROUND(($A416/($C416+3)),0))^Einstellungen!$D$17)*($C416+3))</f>
        <v>2260</v>
      </c>
      <c r="Q416" s="12">
        <f t="shared" si="44"/>
        <v>2100</v>
      </c>
    </row>
    <row r="417" spans="1:17" ht="12.75">
      <c r="A417" s="11">
        <v>411</v>
      </c>
      <c r="B417" s="11">
        <f>IF(A417/Einstellungen!D$14-INT(A417/Einstellungen!D$14)=0,"Grenze","")</f>
      </c>
      <c r="C417" s="11">
        <f>COUNTIF(B$6:B416,"Grenze")</f>
        <v>1</v>
      </c>
      <c r="D417" s="12">
        <f>(INT((A417-1)/Einstellungen!D$14)+1)*Einstellungen!D$15</f>
        <v>50</v>
      </c>
      <c r="E417" s="12">
        <f>(Einstellungen!D$16*(A417-INT(A417/Einstellungen!D$14)*Einstellungen!D$14)^Einstellungen!D$17)+(INT(A417/Einstellungen!D$14)*(Einstellungen!D$16*Einstellungen!D$14^Einstellungen!D$17))</f>
        <v>2055</v>
      </c>
      <c r="F417" s="12">
        <f t="shared" si="42"/>
        <v>2105</v>
      </c>
      <c r="G417" s="12">
        <f t="shared" si="45"/>
        <v>5</v>
      </c>
      <c r="H417" s="12">
        <f t="shared" si="46"/>
        <v>0.12165450121654502</v>
      </c>
      <c r="I417" s="12">
        <f t="shared" si="47"/>
        <v>5</v>
      </c>
      <c r="J417" s="12">
        <f t="shared" si="48"/>
        <v>5.121654501216545</v>
      </c>
      <c r="K417" s="16"/>
      <c r="L417" s="12">
        <f t="shared" si="43"/>
        <v>2105</v>
      </c>
      <c r="M417" s="12">
        <f>(($C417)*Einstellungen!$D$15)+((Einstellungen!$D$16*(ROUND(($A417/($C417)),0))^Einstellungen!$D$17)*($C417))</f>
        <v>2105</v>
      </c>
      <c r="N417" s="12">
        <f>(($C417+1)*Einstellungen!$D$15)+((Einstellungen!$D$16*(ROUND(($A417/($C417+1)),0))^Einstellungen!$D$17)*($C417+1))</f>
        <v>2160</v>
      </c>
      <c r="O417" s="12">
        <f>(($C417+2)*Einstellungen!$D$15)+((Einstellungen!$D$16*(ROUND(($A417/($C417+2)),0))^Einstellungen!$D$17)*($C417+2))</f>
        <v>2205</v>
      </c>
      <c r="P417" s="12">
        <f>(($C417+3)*Einstellungen!$D$15)+((Einstellungen!$D$16*(ROUND(($A417/($C417+3)),0))^Einstellungen!$D$17)*($C417+3))</f>
        <v>2260</v>
      </c>
      <c r="Q417" s="12">
        <f t="shared" si="44"/>
        <v>2105</v>
      </c>
    </row>
    <row r="418" spans="1:17" ht="12.75">
      <c r="A418" s="11">
        <v>412</v>
      </c>
      <c r="B418" s="11">
        <f>IF(A418/Einstellungen!D$14-INT(A418/Einstellungen!D$14)=0,"Grenze","")</f>
      </c>
      <c r="C418" s="11">
        <f>COUNTIF(B$6:B417,"Grenze")</f>
        <v>1</v>
      </c>
      <c r="D418" s="12">
        <f>(INT((A418-1)/Einstellungen!D$14)+1)*Einstellungen!D$15</f>
        <v>50</v>
      </c>
      <c r="E418" s="12">
        <f>(Einstellungen!D$16*(A418-INT(A418/Einstellungen!D$14)*Einstellungen!D$14)^Einstellungen!D$17)+(INT(A418/Einstellungen!D$14)*(Einstellungen!D$16*Einstellungen!D$14^Einstellungen!D$17))</f>
        <v>2060</v>
      </c>
      <c r="F418" s="12">
        <f t="shared" si="42"/>
        <v>2110</v>
      </c>
      <c r="G418" s="12">
        <f t="shared" si="45"/>
        <v>5</v>
      </c>
      <c r="H418" s="12">
        <f t="shared" si="46"/>
        <v>0.12135922330097088</v>
      </c>
      <c r="I418" s="12">
        <f t="shared" si="47"/>
        <v>5</v>
      </c>
      <c r="J418" s="12">
        <f t="shared" si="48"/>
        <v>5.121359223300971</v>
      </c>
      <c r="K418" s="16"/>
      <c r="L418" s="12">
        <f t="shared" si="43"/>
        <v>2110</v>
      </c>
      <c r="M418" s="12">
        <f>(($C418)*Einstellungen!$D$15)+((Einstellungen!$D$16*(ROUND(($A418/($C418)),0))^Einstellungen!$D$17)*($C418))</f>
        <v>2110</v>
      </c>
      <c r="N418" s="12">
        <f>(($C418+1)*Einstellungen!$D$15)+((Einstellungen!$D$16*(ROUND(($A418/($C418+1)),0))^Einstellungen!$D$17)*($C418+1))</f>
        <v>2160</v>
      </c>
      <c r="O418" s="12">
        <f>(($C418+2)*Einstellungen!$D$15)+((Einstellungen!$D$16*(ROUND(($A418/($C418+2)),0))^Einstellungen!$D$17)*($C418+2))</f>
        <v>2205</v>
      </c>
      <c r="P418" s="12">
        <f>(($C418+3)*Einstellungen!$D$15)+((Einstellungen!$D$16*(ROUND(($A418/($C418+3)),0))^Einstellungen!$D$17)*($C418+3))</f>
        <v>2260</v>
      </c>
      <c r="Q418" s="12">
        <f t="shared" si="44"/>
        <v>2110</v>
      </c>
    </row>
    <row r="419" spans="1:17" ht="12.75">
      <c r="A419" s="11">
        <v>413</v>
      </c>
      <c r="B419" s="11">
        <f>IF(A419/Einstellungen!D$14-INT(A419/Einstellungen!D$14)=0,"Grenze","")</f>
      </c>
      <c r="C419" s="11">
        <f>COUNTIF(B$6:B418,"Grenze")</f>
        <v>1</v>
      </c>
      <c r="D419" s="12">
        <f>(INT((A419-1)/Einstellungen!D$14)+1)*Einstellungen!D$15</f>
        <v>50</v>
      </c>
      <c r="E419" s="12">
        <f>(Einstellungen!D$16*(A419-INT(A419/Einstellungen!D$14)*Einstellungen!D$14)^Einstellungen!D$17)+(INT(A419/Einstellungen!D$14)*(Einstellungen!D$16*Einstellungen!D$14^Einstellungen!D$17))</f>
        <v>2065</v>
      </c>
      <c r="F419" s="12">
        <f t="shared" si="42"/>
        <v>2115</v>
      </c>
      <c r="G419" s="12">
        <f t="shared" si="45"/>
        <v>5</v>
      </c>
      <c r="H419" s="12">
        <f t="shared" si="46"/>
        <v>0.12106537530266344</v>
      </c>
      <c r="I419" s="12">
        <f t="shared" si="47"/>
        <v>5</v>
      </c>
      <c r="J419" s="12">
        <f t="shared" si="48"/>
        <v>5.121065375302663</v>
      </c>
      <c r="K419" s="16"/>
      <c r="L419" s="12">
        <f t="shared" si="43"/>
        <v>2115</v>
      </c>
      <c r="M419" s="12">
        <f>(($C419)*Einstellungen!$D$15)+((Einstellungen!$D$16*(ROUND(($A419/($C419)),0))^Einstellungen!$D$17)*($C419))</f>
        <v>2115</v>
      </c>
      <c r="N419" s="12">
        <f>(($C419+1)*Einstellungen!$D$15)+((Einstellungen!$D$16*(ROUND(($A419/($C419+1)),0))^Einstellungen!$D$17)*($C419+1))</f>
        <v>2170</v>
      </c>
      <c r="O419" s="12">
        <f>(($C419+2)*Einstellungen!$D$15)+((Einstellungen!$D$16*(ROUND(($A419/($C419+2)),0))^Einstellungen!$D$17)*($C419+2))</f>
        <v>2220</v>
      </c>
      <c r="P419" s="12">
        <f>(($C419+3)*Einstellungen!$D$15)+((Einstellungen!$D$16*(ROUND(($A419/($C419+3)),0))^Einstellungen!$D$17)*($C419+3))</f>
        <v>2260</v>
      </c>
      <c r="Q419" s="12">
        <f t="shared" si="44"/>
        <v>2115</v>
      </c>
    </row>
    <row r="420" spans="1:17" ht="12.75">
      <c r="A420" s="11">
        <v>414</v>
      </c>
      <c r="B420" s="11">
        <f>IF(A420/Einstellungen!D$14-INT(A420/Einstellungen!D$14)=0,"Grenze","")</f>
      </c>
      <c r="C420" s="11">
        <f>COUNTIF(B$6:B419,"Grenze")</f>
        <v>1</v>
      </c>
      <c r="D420" s="12">
        <f>(INT((A420-1)/Einstellungen!D$14)+1)*Einstellungen!D$15</f>
        <v>50</v>
      </c>
      <c r="E420" s="12">
        <f>(Einstellungen!D$16*(A420-INT(A420/Einstellungen!D$14)*Einstellungen!D$14)^Einstellungen!D$17)+(INT(A420/Einstellungen!D$14)*(Einstellungen!D$16*Einstellungen!D$14^Einstellungen!D$17))</f>
        <v>2070</v>
      </c>
      <c r="F420" s="12">
        <f t="shared" si="42"/>
        <v>2120</v>
      </c>
      <c r="G420" s="12">
        <f t="shared" si="45"/>
        <v>5</v>
      </c>
      <c r="H420" s="12">
        <f t="shared" si="46"/>
        <v>0.12077294685990338</v>
      </c>
      <c r="I420" s="12">
        <f t="shared" si="47"/>
        <v>5</v>
      </c>
      <c r="J420" s="12">
        <f t="shared" si="48"/>
        <v>5.120772946859903</v>
      </c>
      <c r="K420" s="16"/>
      <c r="L420" s="12">
        <f t="shared" si="43"/>
        <v>2120</v>
      </c>
      <c r="M420" s="12">
        <f>(($C420)*Einstellungen!$D$15)+((Einstellungen!$D$16*(ROUND(($A420/($C420)),0))^Einstellungen!$D$17)*($C420))</f>
        <v>2120</v>
      </c>
      <c r="N420" s="12">
        <f>(($C420+1)*Einstellungen!$D$15)+((Einstellungen!$D$16*(ROUND(($A420/($C420+1)),0))^Einstellungen!$D$17)*($C420+1))</f>
        <v>2170</v>
      </c>
      <c r="O420" s="12">
        <f>(($C420+2)*Einstellungen!$D$15)+((Einstellungen!$D$16*(ROUND(($A420/($C420+2)),0))^Einstellungen!$D$17)*($C420+2))</f>
        <v>2220</v>
      </c>
      <c r="P420" s="12">
        <f>(($C420+3)*Einstellungen!$D$15)+((Einstellungen!$D$16*(ROUND(($A420/($C420+3)),0))^Einstellungen!$D$17)*($C420+3))</f>
        <v>2280</v>
      </c>
      <c r="Q420" s="12">
        <f t="shared" si="44"/>
        <v>2120</v>
      </c>
    </row>
    <row r="421" spans="1:17" ht="12.75">
      <c r="A421" s="11">
        <v>415</v>
      </c>
      <c r="B421" s="11">
        <f>IF(A421/Einstellungen!D$14-INT(A421/Einstellungen!D$14)=0,"Grenze","")</f>
      </c>
      <c r="C421" s="11">
        <f>COUNTIF(B$6:B420,"Grenze")</f>
        <v>1</v>
      </c>
      <c r="D421" s="12">
        <f>(INT((A421-1)/Einstellungen!D$14)+1)*Einstellungen!D$15</f>
        <v>50</v>
      </c>
      <c r="E421" s="12">
        <f>(Einstellungen!D$16*(A421-INT(A421/Einstellungen!D$14)*Einstellungen!D$14)^Einstellungen!D$17)+(INT(A421/Einstellungen!D$14)*(Einstellungen!D$16*Einstellungen!D$14^Einstellungen!D$17))</f>
        <v>2075</v>
      </c>
      <c r="F421" s="12">
        <f t="shared" si="42"/>
        <v>2125</v>
      </c>
      <c r="G421" s="12">
        <f t="shared" si="45"/>
        <v>5</v>
      </c>
      <c r="H421" s="12">
        <f t="shared" si="46"/>
        <v>0.12048192771084337</v>
      </c>
      <c r="I421" s="12">
        <f t="shared" si="47"/>
        <v>5</v>
      </c>
      <c r="J421" s="12">
        <f t="shared" si="48"/>
        <v>5.120481927710843</v>
      </c>
      <c r="K421" s="16"/>
      <c r="L421" s="12">
        <f t="shared" si="43"/>
        <v>2125</v>
      </c>
      <c r="M421" s="12">
        <f>(($C421)*Einstellungen!$D$15)+((Einstellungen!$D$16*(ROUND(($A421/($C421)),0))^Einstellungen!$D$17)*($C421))</f>
        <v>2125</v>
      </c>
      <c r="N421" s="12">
        <f>(($C421+1)*Einstellungen!$D$15)+((Einstellungen!$D$16*(ROUND(($A421/($C421+1)),0))^Einstellungen!$D$17)*($C421+1))</f>
        <v>2180</v>
      </c>
      <c r="O421" s="12">
        <f>(($C421+2)*Einstellungen!$D$15)+((Einstellungen!$D$16*(ROUND(($A421/($C421+2)),0))^Einstellungen!$D$17)*($C421+2))</f>
        <v>2220</v>
      </c>
      <c r="P421" s="12">
        <f>(($C421+3)*Einstellungen!$D$15)+((Einstellungen!$D$16*(ROUND(($A421/($C421+3)),0))^Einstellungen!$D$17)*($C421+3))</f>
        <v>2280</v>
      </c>
      <c r="Q421" s="12">
        <f t="shared" si="44"/>
        <v>2125</v>
      </c>
    </row>
    <row r="422" spans="1:17" ht="12.75">
      <c r="A422" s="11">
        <v>416</v>
      </c>
      <c r="B422" s="11">
        <f>IF(A422/Einstellungen!D$14-INT(A422/Einstellungen!D$14)=0,"Grenze","")</f>
      </c>
      <c r="C422" s="11">
        <f>COUNTIF(B$6:B421,"Grenze")</f>
        <v>1</v>
      </c>
      <c r="D422" s="12">
        <f>(INT((A422-1)/Einstellungen!D$14)+1)*Einstellungen!D$15</f>
        <v>50</v>
      </c>
      <c r="E422" s="12">
        <f>(Einstellungen!D$16*(A422-INT(A422/Einstellungen!D$14)*Einstellungen!D$14)^Einstellungen!D$17)+(INT(A422/Einstellungen!D$14)*(Einstellungen!D$16*Einstellungen!D$14^Einstellungen!D$17))</f>
        <v>2080</v>
      </c>
      <c r="F422" s="12">
        <f t="shared" si="42"/>
        <v>2130</v>
      </c>
      <c r="G422" s="12">
        <f t="shared" si="45"/>
        <v>5</v>
      </c>
      <c r="H422" s="12">
        <f t="shared" si="46"/>
        <v>0.1201923076923077</v>
      </c>
      <c r="I422" s="12">
        <f t="shared" si="47"/>
        <v>5</v>
      </c>
      <c r="J422" s="12">
        <f t="shared" si="48"/>
        <v>5.1201923076923075</v>
      </c>
      <c r="K422" s="16"/>
      <c r="L422" s="12">
        <f t="shared" si="43"/>
        <v>2130</v>
      </c>
      <c r="M422" s="12">
        <f>(($C422)*Einstellungen!$D$15)+((Einstellungen!$D$16*(ROUND(($A422/($C422)),0))^Einstellungen!$D$17)*($C422))</f>
        <v>2130</v>
      </c>
      <c r="N422" s="12">
        <f>(($C422+1)*Einstellungen!$D$15)+((Einstellungen!$D$16*(ROUND(($A422/($C422+1)),0))^Einstellungen!$D$17)*($C422+1))</f>
        <v>2180</v>
      </c>
      <c r="O422" s="12">
        <f>(($C422+2)*Einstellungen!$D$15)+((Einstellungen!$D$16*(ROUND(($A422/($C422+2)),0))^Einstellungen!$D$17)*($C422+2))</f>
        <v>2235</v>
      </c>
      <c r="P422" s="12">
        <f>(($C422+3)*Einstellungen!$D$15)+((Einstellungen!$D$16*(ROUND(($A422/($C422+3)),0))^Einstellungen!$D$17)*($C422+3))</f>
        <v>2280</v>
      </c>
      <c r="Q422" s="12">
        <f t="shared" si="44"/>
        <v>2130</v>
      </c>
    </row>
    <row r="423" spans="1:17" ht="12.75">
      <c r="A423" s="11">
        <v>417</v>
      </c>
      <c r="B423" s="11">
        <f>IF(A423/Einstellungen!D$14-INT(A423/Einstellungen!D$14)=0,"Grenze","")</f>
      </c>
      <c r="C423" s="11">
        <f>COUNTIF(B$6:B422,"Grenze")</f>
        <v>1</v>
      </c>
      <c r="D423" s="12">
        <f>(INT((A423-1)/Einstellungen!D$14)+1)*Einstellungen!D$15</f>
        <v>50</v>
      </c>
      <c r="E423" s="12">
        <f>(Einstellungen!D$16*(A423-INT(A423/Einstellungen!D$14)*Einstellungen!D$14)^Einstellungen!D$17)+(INT(A423/Einstellungen!D$14)*(Einstellungen!D$16*Einstellungen!D$14^Einstellungen!D$17))</f>
        <v>2085</v>
      </c>
      <c r="F423" s="12">
        <f t="shared" si="42"/>
        <v>2135</v>
      </c>
      <c r="G423" s="12">
        <f t="shared" si="45"/>
        <v>5</v>
      </c>
      <c r="H423" s="12">
        <f t="shared" si="46"/>
        <v>0.11990407673860912</v>
      </c>
      <c r="I423" s="12">
        <f t="shared" si="47"/>
        <v>5</v>
      </c>
      <c r="J423" s="12">
        <f t="shared" si="48"/>
        <v>5.119904076738609</v>
      </c>
      <c r="K423" s="16"/>
      <c r="L423" s="12">
        <f t="shared" si="43"/>
        <v>2135</v>
      </c>
      <c r="M423" s="12">
        <f>(($C423)*Einstellungen!$D$15)+((Einstellungen!$D$16*(ROUND(($A423/($C423)),0))^Einstellungen!$D$17)*($C423))</f>
        <v>2135</v>
      </c>
      <c r="N423" s="12">
        <f>(($C423+1)*Einstellungen!$D$15)+((Einstellungen!$D$16*(ROUND(($A423/($C423+1)),0))^Einstellungen!$D$17)*($C423+1))</f>
        <v>2190</v>
      </c>
      <c r="O423" s="12">
        <f>(($C423+2)*Einstellungen!$D$15)+((Einstellungen!$D$16*(ROUND(($A423/($C423+2)),0))^Einstellungen!$D$17)*($C423+2))</f>
        <v>2235</v>
      </c>
      <c r="P423" s="12">
        <f>(($C423+3)*Einstellungen!$D$15)+((Einstellungen!$D$16*(ROUND(($A423/($C423+3)),0))^Einstellungen!$D$17)*($C423+3))</f>
        <v>2280</v>
      </c>
      <c r="Q423" s="12">
        <f t="shared" si="44"/>
        <v>2135</v>
      </c>
    </row>
    <row r="424" spans="1:17" ht="12.75">
      <c r="A424" s="11">
        <v>418</v>
      </c>
      <c r="B424" s="11">
        <f>IF(A424/Einstellungen!D$14-INT(A424/Einstellungen!D$14)=0,"Grenze","")</f>
      </c>
      <c r="C424" s="11">
        <f>COUNTIF(B$6:B423,"Grenze")</f>
        <v>1</v>
      </c>
      <c r="D424" s="12">
        <f>(INT((A424-1)/Einstellungen!D$14)+1)*Einstellungen!D$15</f>
        <v>50</v>
      </c>
      <c r="E424" s="12">
        <f>(Einstellungen!D$16*(A424-INT(A424/Einstellungen!D$14)*Einstellungen!D$14)^Einstellungen!D$17)+(INT(A424/Einstellungen!D$14)*(Einstellungen!D$16*Einstellungen!D$14^Einstellungen!D$17))</f>
        <v>2090</v>
      </c>
      <c r="F424" s="12">
        <f t="shared" si="42"/>
        <v>2140</v>
      </c>
      <c r="G424" s="12">
        <f t="shared" si="45"/>
        <v>5</v>
      </c>
      <c r="H424" s="12">
        <f t="shared" si="46"/>
        <v>0.11961722488038277</v>
      </c>
      <c r="I424" s="12">
        <f t="shared" si="47"/>
        <v>5</v>
      </c>
      <c r="J424" s="12">
        <f t="shared" si="48"/>
        <v>5.119617224880383</v>
      </c>
      <c r="K424" s="16"/>
      <c r="L424" s="12">
        <f t="shared" si="43"/>
        <v>2140</v>
      </c>
      <c r="M424" s="12">
        <f>(($C424)*Einstellungen!$D$15)+((Einstellungen!$D$16*(ROUND(($A424/($C424)),0))^Einstellungen!$D$17)*($C424))</f>
        <v>2140</v>
      </c>
      <c r="N424" s="12">
        <f>(($C424+1)*Einstellungen!$D$15)+((Einstellungen!$D$16*(ROUND(($A424/($C424+1)),0))^Einstellungen!$D$17)*($C424+1))</f>
        <v>2190</v>
      </c>
      <c r="O424" s="12">
        <f>(($C424+2)*Einstellungen!$D$15)+((Einstellungen!$D$16*(ROUND(($A424/($C424+2)),0))^Einstellungen!$D$17)*($C424+2))</f>
        <v>2235</v>
      </c>
      <c r="P424" s="12">
        <f>(($C424+3)*Einstellungen!$D$15)+((Einstellungen!$D$16*(ROUND(($A424/($C424+3)),0))^Einstellungen!$D$17)*($C424+3))</f>
        <v>2300</v>
      </c>
      <c r="Q424" s="12">
        <f t="shared" si="44"/>
        <v>2140</v>
      </c>
    </row>
    <row r="425" spans="1:17" ht="12.75">
      <c r="A425" s="11">
        <v>419</v>
      </c>
      <c r="B425" s="11">
        <f>IF(A425/Einstellungen!D$14-INT(A425/Einstellungen!D$14)=0,"Grenze","")</f>
      </c>
      <c r="C425" s="11">
        <f>COUNTIF(B$6:B424,"Grenze")</f>
        <v>1</v>
      </c>
      <c r="D425" s="12">
        <f>(INT((A425-1)/Einstellungen!D$14)+1)*Einstellungen!D$15</f>
        <v>50</v>
      </c>
      <c r="E425" s="12">
        <f>(Einstellungen!D$16*(A425-INT(A425/Einstellungen!D$14)*Einstellungen!D$14)^Einstellungen!D$17)+(INT(A425/Einstellungen!D$14)*(Einstellungen!D$16*Einstellungen!D$14^Einstellungen!D$17))</f>
        <v>2095</v>
      </c>
      <c r="F425" s="12">
        <f t="shared" si="42"/>
        <v>2145</v>
      </c>
      <c r="G425" s="12">
        <f t="shared" si="45"/>
        <v>5</v>
      </c>
      <c r="H425" s="12">
        <f t="shared" si="46"/>
        <v>0.11933174224343675</v>
      </c>
      <c r="I425" s="12">
        <f t="shared" si="47"/>
        <v>5</v>
      </c>
      <c r="J425" s="12">
        <f t="shared" si="48"/>
        <v>5.119331742243436</v>
      </c>
      <c r="K425" s="16"/>
      <c r="L425" s="12">
        <f t="shared" si="43"/>
        <v>2145</v>
      </c>
      <c r="M425" s="12">
        <f>(($C425)*Einstellungen!$D$15)+((Einstellungen!$D$16*(ROUND(($A425/($C425)),0))^Einstellungen!$D$17)*($C425))</f>
        <v>2145</v>
      </c>
      <c r="N425" s="12">
        <f>(($C425+1)*Einstellungen!$D$15)+((Einstellungen!$D$16*(ROUND(($A425/($C425+1)),0))^Einstellungen!$D$17)*($C425+1))</f>
        <v>2200</v>
      </c>
      <c r="O425" s="12">
        <f>(($C425+2)*Einstellungen!$D$15)+((Einstellungen!$D$16*(ROUND(($A425/($C425+2)),0))^Einstellungen!$D$17)*($C425+2))</f>
        <v>2250</v>
      </c>
      <c r="P425" s="12">
        <f>(($C425+3)*Einstellungen!$D$15)+((Einstellungen!$D$16*(ROUND(($A425/($C425+3)),0))^Einstellungen!$D$17)*($C425+3))</f>
        <v>2300</v>
      </c>
      <c r="Q425" s="12">
        <f t="shared" si="44"/>
        <v>2145</v>
      </c>
    </row>
    <row r="426" spans="1:17" ht="12.75">
      <c r="A426" s="11">
        <v>420</v>
      </c>
      <c r="B426" s="11">
        <f>IF(A426/Einstellungen!D$14-INT(A426/Einstellungen!D$14)=0,"Grenze","")</f>
      </c>
      <c r="C426" s="11">
        <f>COUNTIF(B$6:B425,"Grenze")</f>
        <v>1</v>
      </c>
      <c r="D426" s="12">
        <f>(INT((A426-1)/Einstellungen!D$14)+1)*Einstellungen!D$15</f>
        <v>50</v>
      </c>
      <c r="E426" s="12">
        <f>(Einstellungen!D$16*(A426-INT(A426/Einstellungen!D$14)*Einstellungen!D$14)^Einstellungen!D$17)+(INT(A426/Einstellungen!D$14)*(Einstellungen!D$16*Einstellungen!D$14^Einstellungen!D$17))</f>
        <v>2100</v>
      </c>
      <c r="F426" s="12">
        <f t="shared" si="42"/>
        <v>2150</v>
      </c>
      <c r="G426" s="12">
        <f t="shared" si="45"/>
        <v>5</v>
      </c>
      <c r="H426" s="12">
        <f t="shared" si="46"/>
        <v>0.11904761904761904</v>
      </c>
      <c r="I426" s="12">
        <f t="shared" si="47"/>
        <v>5</v>
      </c>
      <c r="J426" s="12">
        <f t="shared" si="48"/>
        <v>5.119047619047619</v>
      </c>
      <c r="K426" s="16"/>
      <c r="L426" s="12">
        <f t="shared" si="43"/>
        <v>2150</v>
      </c>
      <c r="M426" s="12">
        <f>(($C426)*Einstellungen!$D$15)+((Einstellungen!$D$16*(ROUND(($A426/($C426)),0))^Einstellungen!$D$17)*($C426))</f>
        <v>2150</v>
      </c>
      <c r="N426" s="12">
        <f>(($C426+1)*Einstellungen!$D$15)+((Einstellungen!$D$16*(ROUND(($A426/($C426+1)),0))^Einstellungen!$D$17)*($C426+1))</f>
        <v>2200</v>
      </c>
      <c r="O426" s="12">
        <f>(($C426+2)*Einstellungen!$D$15)+((Einstellungen!$D$16*(ROUND(($A426/($C426+2)),0))^Einstellungen!$D$17)*($C426+2))</f>
        <v>2250</v>
      </c>
      <c r="P426" s="12">
        <f>(($C426+3)*Einstellungen!$D$15)+((Einstellungen!$D$16*(ROUND(($A426/($C426+3)),0))^Einstellungen!$D$17)*($C426+3))</f>
        <v>2300</v>
      </c>
      <c r="Q426" s="12">
        <f t="shared" si="44"/>
        <v>2150</v>
      </c>
    </row>
    <row r="427" spans="1:17" ht="12.75">
      <c r="A427" s="11">
        <v>421</v>
      </c>
      <c r="B427" s="11">
        <f>IF(A427/Einstellungen!D$14-INT(A427/Einstellungen!D$14)=0,"Grenze","")</f>
      </c>
      <c r="C427" s="11">
        <f>COUNTIF(B$6:B426,"Grenze")</f>
        <v>1</v>
      </c>
      <c r="D427" s="12">
        <f>(INT((A427-1)/Einstellungen!D$14)+1)*Einstellungen!D$15</f>
        <v>50</v>
      </c>
      <c r="E427" s="12">
        <f>(Einstellungen!D$16*(A427-INT(A427/Einstellungen!D$14)*Einstellungen!D$14)^Einstellungen!D$17)+(INT(A427/Einstellungen!D$14)*(Einstellungen!D$16*Einstellungen!D$14^Einstellungen!D$17))</f>
        <v>2105</v>
      </c>
      <c r="F427" s="12">
        <f t="shared" si="42"/>
        <v>2155</v>
      </c>
      <c r="G427" s="12">
        <f t="shared" si="45"/>
        <v>5</v>
      </c>
      <c r="H427" s="12">
        <f t="shared" si="46"/>
        <v>0.1187648456057007</v>
      </c>
      <c r="I427" s="12">
        <f t="shared" si="47"/>
        <v>5</v>
      </c>
      <c r="J427" s="12">
        <f t="shared" si="48"/>
        <v>5.118764845605701</v>
      </c>
      <c r="K427" s="16"/>
      <c r="L427" s="12">
        <f t="shared" si="43"/>
        <v>2155</v>
      </c>
      <c r="M427" s="12">
        <f>(($C427)*Einstellungen!$D$15)+((Einstellungen!$D$16*(ROUND(($A427/($C427)),0))^Einstellungen!$D$17)*($C427))</f>
        <v>2155</v>
      </c>
      <c r="N427" s="12">
        <f>(($C427+1)*Einstellungen!$D$15)+((Einstellungen!$D$16*(ROUND(($A427/($C427+1)),0))^Einstellungen!$D$17)*($C427+1))</f>
        <v>2210</v>
      </c>
      <c r="O427" s="12">
        <f>(($C427+2)*Einstellungen!$D$15)+((Einstellungen!$D$16*(ROUND(($A427/($C427+2)),0))^Einstellungen!$D$17)*($C427+2))</f>
        <v>2250</v>
      </c>
      <c r="P427" s="12">
        <f>(($C427+3)*Einstellungen!$D$15)+((Einstellungen!$D$16*(ROUND(($A427/($C427+3)),0))^Einstellungen!$D$17)*($C427+3))</f>
        <v>2300</v>
      </c>
      <c r="Q427" s="12">
        <f t="shared" si="44"/>
        <v>2155</v>
      </c>
    </row>
    <row r="428" spans="1:17" ht="12.75">
      <c r="A428" s="11">
        <v>422</v>
      </c>
      <c r="B428" s="11">
        <f>IF(A428/Einstellungen!D$14-INT(A428/Einstellungen!D$14)=0,"Grenze","")</f>
      </c>
      <c r="C428" s="11">
        <f>COUNTIF(B$6:B427,"Grenze")</f>
        <v>1</v>
      </c>
      <c r="D428" s="12">
        <f>(INT((A428-1)/Einstellungen!D$14)+1)*Einstellungen!D$15</f>
        <v>50</v>
      </c>
      <c r="E428" s="12">
        <f>(Einstellungen!D$16*(A428-INT(A428/Einstellungen!D$14)*Einstellungen!D$14)^Einstellungen!D$17)+(INT(A428/Einstellungen!D$14)*(Einstellungen!D$16*Einstellungen!D$14^Einstellungen!D$17))</f>
        <v>2110</v>
      </c>
      <c r="F428" s="12">
        <f t="shared" si="42"/>
        <v>2160</v>
      </c>
      <c r="G428" s="12">
        <f t="shared" si="45"/>
        <v>5</v>
      </c>
      <c r="H428" s="12">
        <f t="shared" si="46"/>
        <v>0.11848341232227488</v>
      </c>
      <c r="I428" s="12">
        <f t="shared" si="47"/>
        <v>5</v>
      </c>
      <c r="J428" s="12">
        <f t="shared" si="48"/>
        <v>5.118483412322274</v>
      </c>
      <c r="K428" s="16"/>
      <c r="L428" s="12">
        <f t="shared" si="43"/>
        <v>2160</v>
      </c>
      <c r="M428" s="12">
        <f>(($C428)*Einstellungen!$D$15)+((Einstellungen!$D$16*(ROUND(($A428/($C428)),0))^Einstellungen!$D$17)*($C428))</f>
        <v>2160</v>
      </c>
      <c r="N428" s="12">
        <f>(($C428+1)*Einstellungen!$D$15)+((Einstellungen!$D$16*(ROUND(($A428/($C428+1)),0))^Einstellungen!$D$17)*($C428+1))</f>
        <v>2210</v>
      </c>
      <c r="O428" s="12">
        <f>(($C428+2)*Einstellungen!$D$15)+((Einstellungen!$D$16*(ROUND(($A428/($C428+2)),0))^Einstellungen!$D$17)*($C428+2))</f>
        <v>2265</v>
      </c>
      <c r="P428" s="12">
        <f>(($C428+3)*Einstellungen!$D$15)+((Einstellungen!$D$16*(ROUND(($A428/($C428+3)),0))^Einstellungen!$D$17)*($C428+3))</f>
        <v>2320</v>
      </c>
      <c r="Q428" s="12">
        <f t="shared" si="44"/>
        <v>2160</v>
      </c>
    </row>
    <row r="429" spans="1:17" ht="12.75">
      <c r="A429" s="11">
        <v>423</v>
      </c>
      <c r="B429" s="11">
        <f>IF(A429/Einstellungen!D$14-INT(A429/Einstellungen!D$14)=0,"Grenze","")</f>
      </c>
      <c r="C429" s="11">
        <f>COUNTIF(B$6:B428,"Grenze")</f>
        <v>1</v>
      </c>
      <c r="D429" s="12">
        <f>(INT((A429-1)/Einstellungen!D$14)+1)*Einstellungen!D$15</f>
        <v>50</v>
      </c>
      <c r="E429" s="12">
        <f>(Einstellungen!D$16*(A429-INT(A429/Einstellungen!D$14)*Einstellungen!D$14)^Einstellungen!D$17)+(INT(A429/Einstellungen!D$14)*(Einstellungen!D$16*Einstellungen!D$14^Einstellungen!D$17))</f>
        <v>2115</v>
      </c>
      <c r="F429" s="12">
        <f t="shared" si="42"/>
        <v>2165</v>
      </c>
      <c r="G429" s="12">
        <f t="shared" si="45"/>
        <v>5</v>
      </c>
      <c r="H429" s="12">
        <f t="shared" si="46"/>
        <v>0.1182033096926714</v>
      </c>
      <c r="I429" s="12">
        <f t="shared" si="47"/>
        <v>5</v>
      </c>
      <c r="J429" s="12">
        <f t="shared" si="48"/>
        <v>5.118203309692672</v>
      </c>
      <c r="K429" s="16"/>
      <c r="L429" s="12">
        <f t="shared" si="43"/>
        <v>2165</v>
      </c>
      <c r="M429" s="12">
        <f>(($C429)*Einstellungen!$D$15)+((Einstellungen!$D$16*(ROUND(($A429/($C429)),0))^Einstellungen!$D$17)*($C429))</f>
        <v>2165</v>
      </c>
      <c r="N429" s="12">
        <f>(($C429+1)*Einstellungen!$D$15)+((Einstellungen!$D$16*(ROUND(($A429/($C429+1)),0))^Einstellungen!$D$17)*($C429+1))</f>
        <v>2220</v>
      </c>
      <c r="O429" s="12">
        <f>(($C429+2)*Einstellungen!$D$15)+((Einstellungen!$D$16*(ROUND(($A429/($C429+2)),0))^Einstellungen!$D$17)*($C429+2))</f>
        <v>2265</v>
      </c>
      <c r="P429" s="12">
        <f>(($C429+3)*Einstellungen!$D$15)+((Einstellungen!$D$16*(ROUND(($A429/($C429+3)),0))^Einstellungen!$D$17)*($C429+3))</f>
        <v>2320</v>
      </c>
      <c r="Q429" s="12">
        <f t="shared" si="44"/>
        <v>2165</v>
      </c>
    </row>
    <row r="430" spans="1:17" ht="12.75">
      <c r="A430" s="11">
        <v>424</v>
      </c>
      <c r="B430" s="11">
        <f>IF(A430/Einstellungen!D$14-INT(A430/Einstellungen!D$14)=0,"Grenze","")</f>
      </c>
      <c r="C430" s="11">
        <f>COUNTIF(B$6:B429,"Grenze")</f>
        <v>1</v>
      </c>
      <c r="D430" s="12">
        <f>(INT((A430-1)/Einstellungen!D$14)+1)*Einstellungen!D$15</f>
        <v>50</v>
      </c>
      <c r="E430" s="12">
        <f>(Einstellungen!D$16*(A430-INT(A430/Einstellungen!D$14)*Einstellungen!D$14)^Einstellungen!D$17)+(INT(A430/Einstellungen!D$14)*(Einstellungen!D$16*Einstellungen!D$14^Einstellungen!D$17))</f>
        <v>2120</v>
      </c>
      <c r="F430" s="12">
        <f t="shared" si="42"/>
        <v>2170</v>
      </c>
      <c r="G430" s="12">
        <f t="shared" si="45"/>
        <v>5</v>
      </c>
      <c r="H430" s="12">
        <f t="shared" si="46"/>
        <v>0.1179245283018868</v>
      </c>
      <c r="I430" s="12">
        <f t="shared" si="47"/>
        <v>5</v>
      </c>
      <c r="J430" s="12">
        <f t="shared" si="48"/>
        <v>5.117924528301887</v>
      </c>
      <c r="K430" s="16"/>
      <c r="L430" s="12">
        <f t="shared" si="43"/>
        <v>2170</v>
      </c>
      <c r="M430" s="12">
        <f>(($C430)*Einstellungen!$D$15)+((Einstellungen!$D$16*(ROUND(($A430/($C430)),0))^Einstellungen!$D$17)*($C430))</f>
        <v>2170</v>
      </c>
      <c r="N430" s="12">
        <f>(($C430+1)*Einstellungen!$D$15)+((Einstellungen!$D$16*(ROUND(($A430/($C430+1)),0))^Einstellungen!$D$17)*($C430+1))</f>
        <v>2220</v>
      </c>
      <c r="O430" s="12">
        <f>(($C430+2)*Einstellungen!$D$15)+((Einstellungen!$D$16*(ROUND(($A430/($C430+2)),0))^Einstellungen!$D$17)*($C430+2))</f>
        <v>2265</v>
      </c>
      <c r="P430" s="12">
        <f>(($C430+3)*Einstellungen!$D$15)+((Einstellungen!$D$16*(ROUND(($A430/($C430+3)),0))^Einstellungen!$D$17)*($C430+3))</f>
        <v>2320</v>
      </c>
      <c r="Q430" s="12">
        <f t="shared" si="44"/>
        <v>2170</v>
      </c>
    </row>
    <row r="431" spans="1:17" ht="12.75">
      <c r="A431" s="11">
        <v>425</v>
      </c>
      <c r="B431" s="11">
        <f>IF(A431/Einstellungen!D$14-INT(A431/Einstellungen!D$14)=0,"Grenze","")</f>
      </c>
      <c r="C431" s="11">
        <f>COUNTIF(B$6:B430,"Grenze")</f>
        <v>1</v>
      </c>
      <c r="D431" s="12">
        <f>(INT((A431-1)/Einstellungen!D$14)+1)*Einstellungen!D$15</f>
        <v>50</v>
      </c>
      <c r="E431" s="12">
        <f>(Einstellungen!D$16*(A431-INT(A431/Einstellungen!D$14)*Einstellungen!D$14)^Einstellungen!D$17)+(INT(A431/Einstellungen!D$14)*(Einstellungen!D$16*Einstellungen!D$14^Einstellungen!D$17))</f>
        <v>2125</v>
      </c>
      <c r="F431" s="12">
        <f t="shared" si="42"/>
        <v>2175</v>
      </c>
      <c r="G431" s="12">
        <f t="shared" si="45"/>
        <v>5</v>
      </c>
      <c r="H431" s="12">
        <f t="shared" si="46"/>
        <v>0.11764705882352941</v>
      </c>
      <c r="I431" s="12">
        <f t="shared" si="47"/>
        <v>5</v>
      </c>
      <c r="J431" s="12">
        <f t="shared" si="48"/>
        <v>5.117647058823529</v>
      </c>
      <c r="K431" s="16"/>
      <c r="L431" s="12">
        <f t="shared" si="43"/>
        <v>2175</v>
      </c>
      <c r="M431" s="12">
        <f>(($C431)*Einstellungen!$D$15)+((Einstellungen!$D$16*(ROUND(($A431/($C431)),0))^Einstellungen!$D$17)*($C431))</f>
        <v>2175</v>
      </c>
      <c r="N431" s="12">
        <f>(($C431+1)*Einstellungen!$D$15)+((Einstellungen!$D$16*(ROUND(($A431/($C431+1)),0))^Einstellungen!$D$17)*($C431+1))</f>
        <v>2230</v>
      </c>
      <c r="O431" s="12">
        <f>(($C431+2)*Einstellungen!$D$15)+((Einstellungen!$D$16*(ROUND(($A431/($C431+2)),0))^Einstellungen!$D$17)*($C431+2))</f>
        <v>2280</v>
      </c>
      <c r="P431" s="12">
        <f>(($C431+3)*Einstellungen!$D$15)+((Einstellungen!$D$16*(ROUND(($A431/($C431+3)),0))^Einstellungen!$D$17)*($C431+3))</f>
        <v>2320</v>
      </c>
      <c r="Q431" s="12">
        <f t="shared" si="44"/>
        <v>2175</v>
      </c>
    </row>
    <row r="432" spans="1:17" ht="12.75">
      <c r="A432" s="11">
        <v>426</v>
      </c>
      <c r="B432" s="11">
        <f>IF(A432/Einstellungen!D$14-INT(A432/Einstellungen!D$14)=0,"Grenze","")</f>
      </c>
      <c r="C432" s="11">
        <f>COUNTIF(B$6:B431,"Grenze")</f>
        <v>1</v>
      </c>
      <c r="D432" s="12">
        <f>(INT((A432-1)/Einstellungen!D$14)+1)*Einstellungen!D$15</f>
        <v>50</v>
      </c>
      <c r="E432" s="12">
        <f>(Einstellungen!D$16*(A432-INT(A432/Einstellungen!D$14)*Einstellungen!D$14)^Einstellungen!D$17)+(INT(A432/Einstellungen!D$14)*(Einstellungen!D$16*Einstellungen!D$14^Einstellungen!D$17))</f>
        <v>2130</v>
      </c>
      <c r="F432" s="12">
        <f t="shared" si="42"/>
        <v>2180</v>
      </c>
      <c r="G432" s="12">
        <f t="shared" si="45"/>
        <v>5</v>
      </c>
      <c r="H432" s="12">
        <f t="shared" si="46"/>
        <v>0.11737089201877934</v>
      </c>
      <c r="I432" s="12">
        <f t="shared" si="47"/>
        <v>5</v>
      </c>
      <c r="J432" s="12">
        <f t="shared" si="48"/>
        <v>5.117370892018779</v>
      </c>
      <c r="K432" s="16"/>
      <c r="L432" s="12">
        <f t="shared" si="43"/>
        <v>2180</v>
      </c>
      <c r="M432" s="12">
        <f>(($C432)*Einstellungen!$D$15)+((Einstellungen!$D$16*(ROUND(($A432/($C432)),0))^Einstellungen!$D$17)*($C432))</f>
        <v>2180</v>
      </c>
      <c r="N432" s="12">
        <f>(($C432+1)*Einstellungen!$D$15)+((Einstellungen!$D$16*(ROUND(($A432/($C432+1)),0))^Einstellungen!$D$17)*($C432+1))</f>
        <v>2230</v>
      </c>
      <c r="O432" s="12">
        <f>(($C432+2)*Einstellungen!$D$15)+((Einstellungen!$D$16*(ROUND(($A432/($C432+2)),0))^Einstellungen!$D$17)*($C432+2))</f>
        <v>2280</v>
      </c>
      <c r="P432" s="12">
        <f>(($C432+3)*Einstellungen!$D$15)+((Einstellungen!$D$16*(ROUND(($A432/($C432+3)),0))^Einstellungen!$D$17)*($C432+3))</f>
        <v>2340</v>
      </c>
      <c r="Q432" s="12">
        <f t="shared" si="44"/>
        <v>2180</v>
      </c>
    </row>
    <row r="433" spans="1:17" ht="12.75">
      <c r="A433" s="11">
        <v>427</v>
      </c>
      <c r="B433" s="11">
        <f>IF(A433/Einstellungen!D$14-INT(A433/Einstellungen!D$14)=0,"Grenze","")</f>
      </c>
      <c r="C433" s="11">
        <f>COUNTIF(B$6:B432,"Grenze")</f>
        <v>1</v>
      </c>
      <c r="D433" s="12">
        <f>(INT((A433-1)/Einstellungen!D$14)+1)*Einstellungen!D$15</f>
        <v>50</v>
      </c>
      <c r="E433" s="12">
        <f>(Einstellungen!D$16*(A433-INT(A433/Einstellungen!D$14)*Einstellungen!D$14)^Einstellungen!D$17)+(INT(A433/Einstellungen!D$14)*(Einstellungen!D$16*Einstellungen!D$14^Einstellungen!D$17))</f>
        <v>2135</v>
      </c>
      <c r="F433" s="12">
        <f t="shared" si="42"/>
        <v>2185</v>
      </c>
      <c r="G433" s="12">
        <f t="shared" si="45"/>
        <v>5</v>
      </c>
      <c r="H433" s="12">
        <f t="shared" si="46"/>
        <v>0.117096018735363</v>
      </c>
      <c r="I433" s="12">
        <f t="shared" si="47"/>
        <v>5</v>
      </c>
      <c r="J433" s="12">
        <f t="shared" si="48"/>
        <v>5.117096018735363</v>
      </c>
      <c r="K433" s="16"/>
      <c r="L433" s="12">
        <f t="shared" si="43"/>
        <v>2185</v>
      </c>
      <c r="M433" s="12">
        <f>(($C433)*Einstellungen!$D$15)+((Einstellungen!$D$16*(ROUND(($A433/($C433)),0))^Einstellungen!$D$17)*($C433))</f>
        <v>2185</v>
      </c>
      <c r="N433" s="12">
        <f>(($C433+1)*Einstellungen!$D$15)+((Einstellungen!$D$16*(ROUND(($A433/($C433+1)),0))^Einstellungen!$D$17)*($C433+1))</f>
        <v>2240</v>
      </c>
      <c r="O433" s="12">
        <f>(($C433+2)*Einstellungen!$D$15)+((Einstellungen!$D$16*(ROUND(($A433/($C433+2)),0))^Einstellungen!$D$17)*($C433+2))</f>
        <v>2280</v>
      </c>
      <c r="P433" s="12">
        <f>(($C433+3)*Einstellungen!$D$15)+((Einstellungen!$D$16*(ROUND(($A433/($C433+3)),0))^Einstellungen!$D$17)*($C433+3))</f>
        <v>2340</v>
      </c>
      <c r="Q433" s="12">
        <f t="shared" si="44"/>
        <v>2185</v>
      </c>
    </row>
    <row r="434" spans="1:17" ht="12.75">
      <c r="A434" s="11">
        <v>428</v>
      </c>
      <c r="B434" s="11">
        <f>IF(A434/Einstellungen!D$14-INT(A434/Einstellungen!D$14)=0,"Grenze","")</f>
      </c>
      <c r="C434" s="11">
        <f>COUNTIF(B$6:B433,"Grenze")</f>
        <v>1</v>
      </c>
      <c r="D434" s="12">
        <f>(INT((A434-1)/Einstellungen!D$14)+1)*Einstellungen!D$15</f>
        <v>50</v>
      </c>
      <c r="E434" s="12">
        <f>(Einstellungen!D$16*(A434-INT(A434/Einstellungen!D$14)*Einstellungen!D$14)^Einstellungen!D$17)+(INT(A434/Einstellungen!D$14)*(Einstellungen!D$16*Einstellungen!D$14^Einstellungen!D$17))</f>
        <v>2140</v>
      </c>
      <c r="F434" s="12">
        <f t="shared" si="42"/>
        <v>2190</v>
      </c>
      <c r="G434" s="12">
        <f t="shared" si="45"/>
        <v>5</v>
      </c>
      <c r="H434" s="12">
        <f t="shared" si="46"/>
        <v>0.11682242990654206</v>
      </c>
      <c r="I434" s="12">
        <f t="shared" si="47"/>
        <v>5</v>
      </c>
      <c r="J434" s="12">
        <f t="shared" si="48"/>
        <v>5.116822429906542</v>
      </c>
      <c r="K434" s="16"/>
      <c r="L434" s="12">
        <f t="shared" si="43"/>
        <v>2190</v>
      </c>
      <c r="M434" s="12">
        <f>(($C434)*Einstellungen!$D$15)+((Einstellungen!$D$16*(ROUND(($A434/($C434)),0))^Einstellungen!$D$17)*($C434))</f>
        <v>2190</v>
      </c>
      <c r="N434" s="12">
        <f>(($C434+1)*Einstellungen!$D$15)+((Einstellungen!$D$16*(ROUND(($A434/($C434+1)),0))^Einstellungen!$D$17)*($C434+1))</f>
        <v>2240</v>
      </c>
      <c r="O434" s="12">
        <f>(($C434+2)*Einstellungen!$D$15)+((Einstellungen!$D$16*(ROUND(($A434/($C434+2)),0))^Einstellungen!$D$17)*($C434+2))</f>
        <v>2295</v>
      </c>
      <c r="P434" s="12">
        <f>(($C434+3)*Einstellungen!$D$15)+((Einstellungen!$D$16*(ROUND(($A434/($C434+3)),0))^Einstellungen!$D$17)*($C434+3))</f>
        <v>2340</v>
      </c>
      <c r="Q434" s="12">
        <f t="shared" si="44"/>
        <v>2190</v>
      </c>
    </row>
    <row r="435" spans="1:17" ht="12.75">
      <c r="A435" s="11">
        <v>429</v>
      </c>
      <c r="B435" s="11">
        <f>IF(A435/Einstellungen!D$14-INT(A435/Einstellungen!D$14)=0,"Grenze","")</f>
      </c>
      <c r="C435" s="11">
        <f>COUNTIF(B$6:B434,"Grenze")</f>
        <v>1</v>
      </c>
      <c r="D435" s="12">
        <f>(INT((A435-1)/Einstellungen!D$14)+1)*Einstellungen!D$15</f>
        <v>50</v>
      </c>
      <c r="E435" s="12">
        <f>(Einstellungen!D$16*(A435-INT(A435/Einstellungen!D$14)*Einstellungen!D$14)^Einstellungen!D$17)+(INT(A435/Einstellungen!D$14)*(Einstellungen!D$16*Einstellungen!D$14^Einstellungen!D$17))</f>
        <v>2145</v>
      </c>
      <c r="F435" s="12">
        <f t="shared" si="42"/>
        <v>2195</v>
      </c>
      <c r="G435" s="12">
        <f t="shared" si="45"/>
        <v>5</v>
      </c>
      <c r="H435" s="12">
        <f t="shared" si="46"/>
        <v>0.11655011655011654</v>
      </c>
      <c r="I435" s="12">
        <f t="shared" si="47"/>
        <v>5</v>
      </c>
      <c r="J435" s="12">
        <f t="shared" si="48"/>
        <v>5.116550116550116</v>
      </c>
      <c r="K435" s="16"/>
      <c r="L435" s="12">
        <f t="shared" si="43"/>
        <v>2195</v>
      </c>
      <c r="M435" s="12">
        <f>(($C435)*Einstellungen!$D$15)+((Einstellungen!$D$16*(ROUND(($A435/($C435)),0))^Einstellungen!$D$17)*($C435))</f>
        <v>2195</v>
      </c>
      <c r="N435" s="12">
        <f>(($C435+1)*Einstellungen!$D$15)+((Einstellungen!$D$16*(ROUND(($A435/($C435+1)),0))^Einstellungen!$D$17)*($C435+1))</f>
        <v>2250</v>
      </c>
      <c r="O435" s="12">
        <f>(($C435+2)*Einstellungen!$D$15)+((Einstellungen!$D$16*(ROUND(($A435/($C435+2)),0))^Einstellungen!$D$17)*($C435+2))</f>
        <v>2295</v>
      </c>
      <c r="P435" s="12">
        <f>(($C435+3)*Einstellungen!$D$15)+((Einstellungen!$D$16*(ROUND(($A435/($C435+3)),0))^Einstellungen!$D$17)*($C435+3))</f>
        <v>2340</v>
      </c>
      <c r="Q435" s="12">
        <f t="shared" si="44"/>
        <v>2195</v>
      </c>
    </row>
    <row r="436" spans="1:17" ht="12.75">
      <c r="A436" s="11">
        <v>430</v>
      </c>
      <c r="B436" s="11">
        <f>IF(A436/Einstellungen!D$14-INT(A436/Einstellungen!D$14)=0,"Grenze","")</f>
      </c>
      <c r="C436" s="11">
        <f>COUNTIF(B$6:B435,"Grenze")</f>
        <v>1</v>
      </c>
      <c r="D436" s="12">
        <f>(INT((A436-1)/Einstellungen!D$14)+1)*Einstellungen!D$15</f>
        <v>50</v>
      </c>
      <c r="E436" s="12">
        <f>(Einstellungen!D$16*(A436-INT(A436/Einstellungen!D$14)*Einstellungen!D$14)^Einstellungen!D$17)+(INT(A436/Einstellungen!D$14)*(Einstellungen!D$16*Einstellungen!D$14^Einstellungen!D$17))</f>
        <v>2150</v>
      </c>
      <c r="F436" s="12">
        <f t="shared" si="42"/>
        <v>2200</v>
      </c>
      <c r="G436" s="12">
        <f t="shared" si="45"/>
        <v>5</v>
      </c>
      <c r="H436" s="12">
        <f t="shared" si="46"/>
        <v>0.11627906976744186</v>
      </c>
      <c r="I436" s="12">
        <f t="shared" si="47"/>
        <v>5</v>
      </c>
      <c r="J436" s="12">
        <f t="shared" si="48"/>
        <v>5.116279069767442</v>
      </c>
      <c r="K436" s="16"/>
      <c r="L436" s="12">
        <f t="shared" si="43"/>
        <v>2200</v>
      </c>
      <c r="M436" s="12">
        <f>(($C436)*Einstellungen!$D$15)+((Einstellungen!$D$16*(ROUND(($A436/($C436)),0))^Einstellungen!$D$17)*($C436))</f>
        <v>2200</v>
      </c>
      <c r="N436" s="12">
        <f>(($C436+1)*Einstellungen!$D$15)+((Einstellungen!$D$16*(ROUND(($A436/($C436+1)),0))^Einstellungen!$D$17)*($C436+1))</f>
        <v>2250</v>
      </c>
      <c r="O436" s="12">
        <f>(($C436+2)*Einstellungen!$D$15)+((Einstellungen!$D$16*(ROUND(($A436/($C436+2)),0))^Einstellungen!$D$17)*($C436+2))</f>
        <v>2295</v>
      </c>
      <c r="P436" s="12">
        <f>(($C436+3)*Einstellungen!$D$15)+((Einstellungen!$D$16*(ROUND(($A436/($C436+3)),0))^Einstellungen!$D$17)*($C436+3))</f>
        <v>2360</v>
      </c>
      <c r="Q436" s="12">
        <f t="shared" si="44"/>
        <v>2200</v>
      </c>
    </row>
    <row r="437" spans="1:17" ht="12.75">
      <c r="A437" s="11">
        <v>431</v>
      </c>
      <c r="B437" s="11">
        <f>IF(A437/Einstellungen!D$14-INT(A437/Einstellungen!D$14)=0,"Grenze","")</f>
      </c>
      <c r="C437" s="11">
        <f>COUNTIF(B$6:B436,"Grenze")</f>
        <v>1</v>
      </c>
      <c r="D437" s="12">
        <f>(INT((A437-1)/Einstellungen!D$14)+1)*Einstellungen!D$15</f>
        <v>50</v>
      </c>
      <c r="E437" s="12">
        <f>(Einstellungen!D$16*(A437-INT(A437/Einstellungen!D$14)*Einstellungen!D$14)^Einstellungen!D$17)+(INT(A437/Einstellungen!D$14)*(Einstellungen!D$16*Einstellungen!D$14^Einstellungen!D$17))</f>
        <v>2155</v>
      </c>
      <c r="F437" s="12">
        <f t="shared" si="42"/>
        <v>2205</v>
      </c>
      <c r="G437" s="12">
        <f t="shared" si="45"/>
        <v>5</v>
      </c>
      <c r="H437" s="12">
        <f t="shared" si="46"/>
        <v>0.11600928074245939</v>
      </c>
      <c r="I437" s="12">
        <f t="shared" si="47"/>
        <v>5</v>
      </c>
      <c r="J437" s="12">
        <f t="shared" si="48"/>
        <v>5.1160092807424595</v>
      </c>
      <c r="K437" s="16"/>
      <c r="L437" s="12">
        <f t="shared" si="43"/>
        <v>2205</v>
      </c>
      <c r="M437" s="12">
        <f>(($C437)*Einstellungen!$D$15)+((Einstellungen!$D$16*(ROUND(($A437/($C437)),0))^Einstellungen!$D$17)*($C437))</f>
        <v>2205</v>
      </c>
      <c r="N437" s="12">
        <f>(($C437+1)*Einstellungen!$D$15)+((Einstellungen!$D$16*(ROUND(($A437/($C437+1)),0))^Einstellungen!$D$17)*($C437+1))</f>
        <v>2260</v>
      </c>
      <c r="O437" s="12">
        <f>(($C437+2)*Einstellungen!$D$15)+((Einstellungen!$D$16*(ROUND(($A437/($C437+2)),0))^Einstellungen!$D$17)*($C437+2))</f>
        <v>2310</v>
      </c>
      <c r="P437" s="12">
        <f>(($C437+3)*Einstellungen!$D$15)+((Einstellungen!$D$16*(ROUND(($A437/($C437+3)),0))^Einstellungen!$D$17)*($C437+3))</f>
        <v>2360</v>
      </c>
      <c r="Q437" s="12">
        <f t="shared" si="44"/>
        <v>2205</v>
      </c>
    </row>
    <row r="438" spans="1:17" ht="12.75">
      <c r="A438" s="11">
        <v>432</v>
      </c>
      <c r="B438" s="11">
        <f>IF(A438/Einstellungen!D$14-INT(A438/Einstellungen!D$14)=0,"Grenze","")</f>
      </c>
      <c r="C438" s="11">
        <f>COUNTIF(B$6:B437,"Grenze")</f>
        <v>1</v>
      </c>
      <c r="D438" s="12">
        <f>(INT((A438-1)/Einstellungen!D$14)+1)*Einstellungen!D$15</f>
        <v>50</v>
      </c>
      <c r="E438" s="12">
        <f>(Einstellungen!D$16*(A438-INT(A438/Einstellungen!D$14)*Einstellungen!D$14)^Einstellungen!D$17)+(INT(A438/Einstellungen!D$14)*(Einstellungen!D$16*Einstellungen!D$14^Einstellungen!D$17))</f>
        <v>2160</v>
      </c>
      <c r="F438" s="12">
        <f t="shared" si="42"/>
        <v>2210</v>
      </c>
      <c r="G438" s="12">
        <f t="shared" si="45"/>
        <v>5</v>
      </c>
      <c r="H438" s="12">
        <f t="shared" si="46"/>
        <v>0.11574074074074074</v>
      </c>
      <c r="I438" s="12">
        <f t="shared" si="47"/>
        <v>5</v>
      </c>
      <c r="J438" s="12">
        <f t="shared" si="48"/>
        <v>5.1157407407407405</v>
      </c>
      <c r="K438" s="16"/>
      <c r="L438" s="12">
        <f t="shared" si="43"/>
        <v>2210</v>
      </c>
      <c r="M438" s="12">
        <f>(($C438)*Einstellungen!$D$15)+((Einstellungen!$D$16*(ROUND(($A438/($C438)),0))^Einstellungen!$D$17)*($C438))</f>
        <v>2210</v>
      </c>
      <c r="N438" s="12">
        <f>(($C438+1)*Einstellungen!$D$15)+((Einstellungen!$D$16*(ROUND(($A438/($C438+1)),0))^Einstellungen!$D$17)*($C438+1))</f>
        <v>2260</v>
      </c>
      <c r="O438" s="12">
        <f>(($C438+2)*Einstellungen!$D$15)+((Einstellungen!$D$16*(ROUND(($A438/($C438+2)),0))^Einstellungen!$D$17)*($C438+2))</f>
        <v>2310</v>
      </c>
      <c r="P438" s="12">
        <f>(($C438+3)*Einstellungen!$D$15)+((Einstellungen!$D$16*(ROUND(($A438/($C438+3)),0))^Einstellungen!$D$17)*($C438+3))</f>
        <v>2360</v>
      </c>
      <c r="Q438" s="12">
        <f t="shared" si="44"/>
        <v>2210</v>
      </c>
    </row>
    <row r="439" spans="1:17" ht="12.75">
      <c r="A439" s="11">
        <v>433</v>
      </c>
      <c r="B439" s="11">
        <f>IF(A439/Einstellungen!D$14-INT(A439/Einstellungen!D$14)=0,"Grenze","")</f>
      </c>
      <c r="C439" s="11">
        <f>COUNTIF(B$6:B438,"Grenze")</f>
        <v>1</v>
      </c>
      <c r="D439" s="12">
        <f>(INT((A439-1)/Einstellungen!D$14)+1)*Einstellungen!D$15</f>
        <v>50</v>
      </c>
      <c r="E439" s="12">
        <f>(Einstellungen!D$16*(A439-INT(A439/Einstellungen!D$14)*Einstellungen!D$14)^Einstellungen!D$17)+(INT(A439/Einstellungen!D$14)*(Einstellungen!D$16*Einstellungen!D$14^Einstellungen!D$17))</f>
        <v>2165</v>
      </c>
      <c r="F439" s="12">
        <f t="shared" si="42"/>
        <v>2215</v>
      </c>
      <c r="G439" s="12">
        <f t="shared" si="45"/>
        <v>5</v>
      </c>
      <c r="H439" s="12">
        <f t="shared" si="46"/>
        <v>0.11547344110854503</v>
      </c>
      <c r="I439" s="12">
        <f t="shared" si="47"/>
        <v>5</v>
      </c>
      <c r="J439" s="12">
        <f t="shared" si="48"/>
        <v>5.115473441108545</v>
      </c>
      <c r="K439" s="16"/>
      <c r="L439" s="12">
        <f t="shared" si="43"/>
        <v>2215</v>
      </c>
      <c r="M439" s="12">
        <f>(($C439)*Einstellungen!$D$15)+((Einstellungen!$D$16*(ROUND(($A439/($C439)),0))^Einstellungen!$D$17)*($C439))</f>
        <v>2215</v>
      </c>
      <c r="N439" s="12">
        <f>(($C439+1)*Einstellungen!$D$15)+((Einstellungen!$D$16*(ROUND(($A439/($C439+1)),0))^Einstellungen!$D$17)*($C439+1))</f>
        <v>2270</v>
      </c>
      <c r="O439" s="12">
        <f>(($C439+2)*Einstellungen!$D$15)+((Einstellungen!$D$16*(ROUND(($A439/($C439+2)),0))^Einstellungen!$D$17)*($C439+2))</f>
        <v>2310</v>
      </c>
      <c r="P439" s="12">
        <f>(($C439+3)*Einstellungen!$D$15)+((Einstellungen!$D$16*(ROUND(($A439/($C439+3)),0))^Einstellungen!$D$17)*($C439+3))</f>
        <v>2360</v>
      </c>
      <c r="Q439" s="12">
        <f t="shared" si="44"/>
        <v>2215</v>
      </c>
    </row>
    <row r="440" spans="1:17" ht="12.75">
      <c r="A440" s="11">
        <v>434</v>
      </c>
      <c r="B440" s="11">
        <f>IF(A440/Einstellungen!D$14-INT(A440/Einstellungen!D$14)=0,"Grenze","")</f>
      </c>
      <c r="C440" s="11">
        <f>COUNTIF(B$6:B439,"Grenze")</f>
        <v>1</v>
      </c>
      <c r="D440" s="12">
        <f>(INT((A440-1)/Einstellungen!D$14)+1)*Einstellungen!D$15</f>
        <v>50</v>
      </c>
      <c r="E440" s="12">
        <f>(Einstellungen!D$16*(A440-INT(A440/Einstellungen!D$14)*Einstellungen!D$14)^Einstellungen!D$17)+(INT(A440/Einstellungen!D$14)*(Einstellungen!D$16*Einstellungen!D$14^Einstellungen!D$17))</f>
        <v>2170</v>
      </c>
      <c r="F440" s="12">
        <f t="shared" si="42"/>
        <v>2220</v>
      </c>
      <c r="G440" s="12">
        <f t="shared" si="45"/>
        <v>5</v>
      </c>
      <c r="H440" s="12">
        <f t="shared" si="46"/>
        <v>0.1152073732718894</v>
      </c>
      <c r="I440" s="12">
        <f t="shared" si="47"/>
        <v>5</v>
      </c>
      <c r="J440" s="12">
        <f t="shared" si="48"/>
        <v>5.11520737327189</v>
      </c>
      <c r="K440" s="16"/>
      <c r="L440" s="12">
        <f t="shared" si="43"/>
        <v>2220</v>
      </c>
      <c r="M440" s="12">
        <f>(($C440)*Einstellungen!$D$15)+((Einstellungen!$D$16*(ROUND(($A440/($C440)),0))^Einstellungen!$D$17)*($C440))</f>
        <v>2220</v>
      </c>
      <c r="N440" s="12">
        <f>(($C440+1)*Einstellungen!$D$15)+((Einstellungen!$D$16*(ROUND(($A440/($C440+1)),0))^Einstellungen!$D$17)*($C440+1))</f>
        <v>2270</v>
      </c>
      <c r="O440" s="12">
        <f>(($C440+2)*Einstellungen!$D$15)+((Einstellungen!$D$16*(ROUND(($A440/($C440+2)),0))^Einstellungen!$D$17)*($C440+2))</f>
        <v>2325</v>
      </c>
      <c r="P440" s="12">
        <f>(($C440+3)*Einstellungen!$D$15)+((Einstellungen!$D$16*(ROUND(($A440/($C440+3)),0))^Einstellungen!$D$17)*($C440+3))</f>
        <v>2380</v>
      </c>
      <c r="Q440" s="12">
        <f t="shared" si="44"/>
        <v>2220</v>
      </c>
    </row>
    <row r="441" spans="1:17" ht="12.75">
      <c r="A441" s="11">
        <v>435</v>
      </c>
      <c r="B441" s="11">
        <f>IF(A441/Einstellungen!D$14-INT(A441/Einstellungen!D$14)=0,"Grenze","")</f>
      </c>
      <c r="C441" s="11">
        <f>COUNTIF(B$6:B440,"Grenze")</f>
        <v>1</v>
      </c>
      <c r="D441" s="12">
        <f>(INT((A441-1)/Einstellungen!D$14)+1)*Einstellungen!D$15</f>
        <v>50</v>
      </c>
      <c r="E441" s="12">
        <f>(Einstellungen!D$16*(A441-INT(A441/Einstellungen!D$14)*Einstellungen!D$14)^Einstellungen!D$17)+(INT(A441/Einstellungen!D$14)*(Einstellungen!D$16*Einstellungen!D$14^Einstellungen!D$17))</f>
        <v>2175</v>
      </c>
      <c r="F441" s="12">
        <f t="shared" si="42"/>
        <v>2225</v>
      </c>
      <c r="G441" s="12">
        <f t="shared" si="45"/>
        <v>5</v>
      </c>
      <c r="H441" s="12">
        <f t="shared" si="46"/>
        <v>0.11494252873563218</v>
      </c>
      <c r="I441" s="12">
        <f t="shared" si="47"/>
        <v>5</v>
      </c>
      <c r="J441" s="12">
        <f t="shared" si="48"/>
        <v>5.114942528735632</v>
      </c>
      <c r="K441" s="16"/>
      <c r="L441" s="12">
        <f t="shared" si="43"/>
        <v>2225</v>
      </c>
      <c r="M441" s="12">
        <f>(($C441)*Einstellungen!$D$15)+((Einstellungen!$D$16*(ROUND(($A441/($C441)),0))^Einstellungen!$D$17)*($C441))</f>
        <v>2225</v>
      </c>
      <c r="N441" s="12">
        <f>(($C441+1)*Einstellungen!$D$15)+((Einstellungen!$D$16*(ROUND(($A441/($C441+1)),0))^Einstellungen!$D$17)*($C441+1))</f>
        <v>2280</v>
      </c>
      <c r="O441" s="12">
        <f>(($C441+2)*Einstellungen!$D$15)+((Einstellungen!$D$16*(ROUND(($A441/($C441+2)),0))^Einstellungen!$D$17)*($C441+2))</f>
        <v>2325</v>
      </c>
      <c r="P441" s="12">
        <f>(($C441+3)*Einstellungen!$D$15)+((Einstellungen!$D$16*(ROUND(($A441/($C441+3)),0))^Einstellungen!$D$17)*($C441+3))</f>
        <v>2380</v>
      </c>
      <c r="Q441" s="12">
        <f t="shared" si="44"/>
        <v>2225</v>
      </c>
    </row>
    <row r="442" spans="1:17" ht="12.75">
      <c r="A442" s="11">
        <v>436</v>
      </c>
      <c r="B442" s="11">
        <f>IF(A442/Einstellungen!D$14-INT(A442/Einstellungen!D$14)=0,"Grenze","")</f>
      </c>
      <c r="C442" s="11">
        <f>COUNTIF(B$6:B441,"Grenze")</f>
        <v>1</v>
      </c>
      <c r="D442" s="12">
        <f>(INT((A442-1)/Einstellungen!D$14)+1)*Einstellungen!D$15</f>
        <v>50</v>
      </c>
      <c r="E442" s="12">
        <f>(Einstellungen!D$16*(A442-INT(A442/Einstellungen!D$14)*Einstellungen!D$14)^Einstellungen!D$17)+(INT(A442/Einstellungen!D$14)*(Einstellungen!D$16*Einstellungen!D$14^Einstellungen!D$17))</f>
        <v>2180</v>
      </c>
      <c r="F442" s="12">
        <f t="shared" si="42"/>
        <v>2230</v>
      </c>
      <c r="G442" s="12">
        <f t="shared" si="45"/>
        <v>5</v>
      </c>
      <c r="H442" s="12">
        <f t="shared" si="46"/>
        <v>0.11467889908256881</v>
      </c>
      <c r="I442" s="12">
        <f t="shared" si="47"/>
        <v>5</v>
      </c>
      <c r="J442" s="12">
        <f t="shared" si="48"/>
        <v>5.114678899082569</v>
      </c>
      <c r="K442" s="16"/>
      <c r="L442" s="12">
        <f t="shared" si="43"/>
        <v>2230</v>
      </c>
      <c r="M442" s="12">
        <f>(($C442)*Einstellungen!$D$15)+((Einstellungen!$D$16*(ROUND(($A442/($C442)),0))^Einstellungen!$D$17)*($C442))</f>
        <v>2230</v>
      </c>
      <c r="N442" s="12">
        <f>(($C442+1)*Einstellungen!$D$15)+((Einstellungen!$D$16*(ROUND(($A442/($C442+1)),0))^Einstellungen!$D$17)*($C442+1))</f>
        <v>2280</v>
      </c>
      <c r="O442" s="12">
        <f>(($C442+2)*Einstellungen!$D$15)+((Einstellungen!$D$16*(ROUND(($A442/($C442+2)),0))^Einstellungen!$D$17)*($C442+2))</f>
        <v>2325</v>
      </c>
      <c r="P442" s="12">
        <f>(($C442+3)*Einstellungen!$D$15)+((Einstellungen!$D$16*(ROUND(($A442/($C442+3)),0))^Einstellungen!$D$17)*($C442+3))</f>
        <v>2380</v>
      </c>
      <c r="Q442" s="12">
        <f t="shared" si="44"/>
        <v>2230</v>
      </c>
    </row>
    <row r="443" spans="1:17" ht="12.75">
      <c r="A443" s="11">
        <v>437</v>
      </c>
      <c r="B443" s="11">
        <f>IF(A443/Einstellungen!D$14-INT(A443/Einstellungen!D$14)=0,"Grenze","")</f>
      </c>
      <c r="C443" s="11">
        <f>COUNTIF(B$6:B442,"Grenze")</f>
        <v>1</v>
      </c>
      <c r="D443" s="12">
        <f>(INT((A443-1)/Einstellungen!D$14)+1)*Einstellungen!D$15</f>
        <v>50</v>
      </c>
      <c r="E443" s="12">
        <f>(Einstellungen!D$16*(A443-INT(A443/Einstellungen!D$14)*Einstellungen!D$14)^Einstellungen!D$17)+(INT(A443/Einstellungen!D$14)*(Einstellungen!D$16*Einstellungen!D$14^Einstellungen!D$17))</f>
        <v>2185</v>
      </c>
      <c r="F443" s="12">
        <f t="shared" si="42"/>
        <v>2235</v>
      </c>
      <c r="G443" s="12">
        <f t="shared" si="45"/>
        <v>5</v>
      </c>
      <c r="H443" s="12">
        <f t="shared" si="46"/>
        <v>0.11441647597254005</v>
      </c>
      <c r="I443" s="12">
        <f t="shared" si="47"/>
        <v>5</v>
      </c>
      <c r="J443" s="12">
        <f t="shared" si="48"/>
        <v>5.11441647597254</v>
      </c>
      <c r="K443" s="16"/>
      <c r="L443" s="12">
        <f t="shared" si="43"/>
        <v>2235</v>
      </c>
      <c r="M443" s="12">
        <f>(($C443)*Einstellungen!$D$15)+((Einstellungen!$D$16*(ROUND(($A443/($C443)),0))^Einstellungen!$D$17)*($C443))</f>
        <v>2235</v>
      </c>
      <c r="N443" s="12">
        <f>(($C443+1)*Einstellungen!$D$15)+((Einstellungen!$D$16*(ROUND(($A443/($C443+1)),0))^Einstellungen!$D$17)*($C443+1))</f>
        <v>2290</v>
      </c>
      <c r="O443" s="12">
        <f>(($C443+2)*Einstellungen!$D$15)+((Einstellungen!$D$16*(ROUND(($A443/($C443+2)),0))^Einstellungen!$D$17)*($C443+2))</f>
        <v>2340</v>
      </c>
      <c r="P443" s="12">
        <f>(($C443+3)*Einstellungen!$D$15)+((Einstellungen!$D$16*(ROUND(($A443/($C443+3)),0))^Einstellungen!$D$17)*($C443+3))</f>
        <v>2380</v>
      </c>
      <c r="Q443" s="12">
        <f t="shared" si="44"/>
        <v>2235</v>
      </c>
    </row>
    <row r="444" spans="1:17" ht="12.75">
      <c r="A444" s="11">
        <v>438</v>
      </c>
      <c r="B444" s="11">
        <f>IF(A444/Einstellungen!D$14-INT(A444/Einstellungen!D$14)=0,"Grenze","")</f>
      </c>
      <c r="C444" s="11">
        <f>COUNTIF(B$6:B443,"Grenze")</f>
        <v>1</v>
      </c>
      <c r="D444" s="12">
        <f>(INT((A444-1)/Einstellungen!D$14)+1)*Einstellungen!D$15</f>
        <v>50</v>
      </c>
      <c r="E444" s="12">
        <f>(Einstellungen!D$16*(A444-INT(A444/Einstellungen!D$14)*Einstellungen!D$14)^Einstellungen!D$17)+(INT(A444/Einstellungen!D$14)*(Einstellungen!D$16*Einstellungen!D$14^Einstellungen!D$17))</f>
        <v>2190</v>
      </c>
      <c r="F444" s="12">
        <f t="shared" si="42"/>
        <v>2240</v>
      </c>
      <c r="G444" s="12">
        <f t="shared" si="45"/>
        <v>5</v>
      </c>
      <c r="H444" s="12">
        <f t="shared" si="46"/>
        <v>0.1141552511415525</v>
      </c>
      <c r="I444" s="12">
        <f t="shared" si="47"/>
        <v>5</v>
      </c>
      <c r="J444" s="12">
        <f t="shared" si="48"/>
        <v>5.114155251141552</v>
      </c>
      <c r="K444" s="16"/>
      <c r="L444" s="12">
        <f t="shared" si="43"/>
        <v>2240</v>
      </c>
      <c r="M444" s="12">
        <f>(($C444)*Einstellungen!$D$15)+((Einstellungen!$D$16*(ROUND(($A444/($C444)),0))^Einstellungen!$D$17)*($C444))</f>
        <v>2240</v>
      </c>
      <c r="N444" s="12">
        <f>(($C444+1)*Einstellungen!$D$15)+((Einstellungen!$D$16*(ROUND(($A444/($C444+1)),0))^Einstellungen!$D$17)*($C444+1))</f>
        <v>2290</v>
      </c>
      <c r="O444" s="12">
        <f>(($C444+2)*Einstellungen!$D$15)+((Einstellungen!$D$16*(ROUND(($A444/($C444+2)),0))^Einstellungen!$D$17)*($C444+2))</f>
        <v>2340</v>
      </c>
      <c r="P444" s="12">
        <f>(($C444+3)*Einstellungen!$D$15)+((Einstellungen!$D$16*(ROUND(($A444/($C444+3)),0))^Einstellungen!$D$17)*($C444+3))</f>
        <v>2400</v>
      </c>
      <c r="Q444" s="12">
        <f t="shared" si="44"/>
        <v>2240</v>
      </c>
    </row>
    <row r="445" spans="1:17" ht="12.75">
      <c r="A445" s="11">
        <v>439</v>
      </c>
      <c r="B445" s="11">
        <f>IF(A445/Einstellungen!D$14-INT(A445/Einstellungen!D$14)=0,"Grenze","")</f>
      </c>
      <c r="C445" s="11">
        <f>COUNTIF(B$6:B444,"Grenze")</f>
        <v>1</v>
      </c>
      <c r="D445" s="12">
        <f>(INT((A445-1)/Einstellungen!D$14)+1)*Einstellungen!D$15</f>
        <v>50</v>
      </c>
      <c r="E445" s="12">
        <f>(Einstellungen!D$16*(A445-INT(A445/Einstellungen!D$14)*Einstellungen!D$14)^Einstellungen!D$17)+(INT(A445/Einstellungen!D$14)*(Einstellungen!D$16*Einstellungen!D$14^Einstellungen!D$17))</f>
        <v>2195</v>
      </c>
      <c r="F445" s="12">
        <f t="shared" si="42"/>
        <v>2245</v>
      </c>
      <c r="G445" s="12">
        <f t="shared" si="45"/>
        <v>5</v>
      </c>
      <c r="H445" s="12">
        <f t="shared" si="46"/>
        <v>0.11389521640091116</v>
      </c>
      <c r="I445" s="12">
        <f t="shared" si="47"/>
        <v>5</v>
      </c>
      <c r="J445" s="12">
        <f t="shared" si="48"/>
        <v>5.113895216400911</v>
      </c>
      <c r="K445" s="16"/>
      <c r="L445" s="12">
        <f t="shared" si="43"/>
        <v>2245</v>
      </c>
      <c r="M445" s="12">
        <f>(($C445)*Einstellungen!$D$15)+((Einstellungen!$D$16*(ROUND(($A445/($C445)),0))^Einstellungen!$D$17)*($C445))</f>
        <v>2245</v>
      </c>
      <c r="N445" s="12">
        <f>(($C445+1)*Einstellungen!$D$15)+((Einstellungen!$D$16*(ROUND(($A445/($C445+1)),0))^Einstellungen!$D$17)*($C445+1))</f>
        <v>2300</v>
      </c>
      <c r="O445" s="12">
        <f>(($C445+2)*Einstellungen!$D$15)+((Einstellungen!$D$16*(ROUND(($A445/($C445+2)),0))^Einstellungen!$D$17)*($C445+2))</f>
        <v>2340</v>
      </c>
      <c r="P445" s="12">
        <f>(($C445+3)*Einstellungen!$D$15)+((Einstellungen!$D$16*(ROUND(($A445/($C445+3)),0))^Einstellungen!$D$17)*($C445+3))</f>
        <v>2400</v>
      </c>
      <c r="Q445" s="12">
        <f t="shared" si="44"/>
        <v>2245</v>
      </c>
    </row>
    <row r="446" spans="1:17" ht="12.75">
      <c r="A446" s="11">
        <v>440</v>
      </c>
      <c r="B446" s="11">
        <f>IF(A446/Einstellungen!D$14-INT(A446/Einstellungen!D$14)=0,"Grenze","")</f>
      </c>
      <c r="C446" s="11">
        <f>COUNTIF(B$6:B445,"Grenze")</f>
        <v>1</v>
      </c>
      <c r="D446" s="12">
        <f>(INT((A446-1)/Einstellungen!D$14)+1)*Einstellungen!D$15</f>
        <v>50</v>
      </c>
      <c r="E446" s="12">
        <f>(Einstellungen!D$16*(A446-INT(A446/Einstellungen!D$14)*Einstellungen!D$14)^Einstellungen!D$17)+(INT(A446/Einstellungen!D$14)*(Einstellungen!D$16*Einstellungen!D$14^Einstellungen!D$17))</f>
        <v>2200</v>
      </c>
      <c r="F446" s="12">
        <f t="shared" si="42"/>
        <v>2250</v>
      </c>
      <c r="G446" s="12">
        <f t="shared" si="45"/>
        <v>5</v>
      </c>
      <c r="H446" s="12">
        <f t="shared" si="46"/>
        <v>0.11363636363636363</v>
      </c>
      <c r="I446" s="12">
        <f t="shared" si="47"/>
        <v>5</v>
      </c>
      <c r="J446" s="12">
        <f t="shared" si="48"/>
        <v>5.113636363636363</v>
      </c>
      <c r="K446" s="16"/>
      <c r="L446" s="12">
        <f t="shared" si="43"/>
        <v>2250</v>
      </c>
      <c r="M446" s="12">
        <f>(($C446)*Einstellungen!$D$15)+((Einstellungen!$D$16*(ROUND(($A446/($C446)),0))^Einstellungen!$D$17)*($C446))</f>
        <v>2250</v>
      </c>
      <c r="N446" s="12">
        <f>(($C446+1)*Einstellungen!$D$15)+((Einstellungen!$D$16*(ROUND(($A446/($C446+1)),0))^Einstellungen!$D$17)*($C446+1))</f>
        <v>2300</v>
      </c>
      <c r="O446" s="12">
        <f>(($C446+2)*Einstellungen!$D$15)+((Einstellungen!$D$16*(ROUND(($A446/($C446+2)),0))^Einstellungen!$D$17)*($C446+2))</f>
        <v>2355</v>
      </c>
      <c r="P446" s="12">
        <f>(($C446+3)*Einstellungen!$D$15)+((Einstellungen!$D$16*(ROUND(($A446/($C446+3)),0))^Einstellungen!$D$17)*($C446+3))</f>
        <v>2400</v>
      </c>
      <c r="Q446" s="12">
        <f t="shared" si="44"/>
        <v>2250</v>
      </c>
    </row>
    <row r="447" spans="1:17" ht="12.75">
      <c r="A447" s="11">
        <v>441</v>
      </c>
      <c r="B447" s="11">
        <f>IF(A447/Einstellungen!D$14-INT(A447/Einstellungen!D$14)=0,"Grenze","")</f>
      </c>
      <c r="C447" s="11">
        <f>COUNTIF(B$6:B446,"Grenze")</f>
        <v>1</v>
      </c>
      <c r="D447" s="12">
        <f>(INT((A447-1)/Einstellungen!D$14)+1)*Einstellungen!D$15</f>
        <v>50</v>
      </c>
      <c r="E447" s="12">
        <f>(Einstellungen!D$16*(A447-INT(A447/Einstellungen!D$14)*Einstellungen!D$14)^Einstellungen!D$17)+(INT(A447/Einstellungen!D$14)*(Einstellungen!D$16*Einstellungen!D$14^Einstellungen!D$17))</f>
        <v>2205</v>
      </c>
      <c r="F447" s="12">
        <f t="shared" si="42"/>
        <v>2255</v>
      </c>
      <c r="G447" s="12">
        <f t="shared" si="45"/>
        <v>5</v>
      </c>
      <c r="H447" s="12">
        <f t="shared" si="46"/>
        <v>0.11337868480725624</v>
      </c>
      <c r="I447" s="12">
        <f t="shared" si="47"/>
        <v>5</v>
      </c>
      <c r="J447" s="12">
        <f t="shared" si="48"/>
        <v>5.113378684807256</v>
      </c>
      <c r="K447" s="16"/>
      <c r="L447" s="12">
        <f t="shared" si="43"/>
        <v>2255</v>
      </c>
      <c r="M447" s="12">
        <f>(($C447)*Einstellungen!$D$15)+((Einstellungen!$D$16*(ROUND(($A447/($C447)),0))^Einstellungen!$D$17)*($C447))</f>
        <v>2255</v>
      </c>
      <c r="N447" s="12">
        <f>(($C447+1)*Einstellungen!$D$15)+((Einstellungen!$D$16*(ROUND(($A447/($C447+1)),0))^Einstellungen!$D$17)*($C447+1))</f>
        <v>2310</v>
      </c>
      <c r="O447" s="12">
        <f>(($C447+2)*Einstellungen!$D$15)+((Einstellungen!$D$16*(ROUND(($A447/($C447+2)),0))^Einstellungen!$D$17)*($C447+2))</f>
        <v>2355</v>
      </c>
      <c r="P447" s="12">
        <f>(($C447+3)*Einstellungen!$D$15)+((Einstellungen!$D$16*(ROUND(($A447/($C447+3)),0))^Einstellungen!$D$17)*($C447+3))</f>
        <v>2400</v>
      </c>
      <c r="Q447" s="12">
        <f t="shared" si="44"/>
        <v>2255</v>
      </c>
    </row>
    <row r="448" spans="1:17" ht="12.75">
      <c r="A448" s="11">
        <v>442</v>
      </c>
      <c r="B448" s="11">
        <f>IF(A448/Einstellungen!D$14-INT(A448/Einstellungen!D$14)=0,"Grenze","")</f>
      </c>
      <c r="C448" s="11">
        <f>COUNTIF(B$6:B447,"Grenze")</f>
        <v>1</v>
      </c>
      <c r="D448" s="12">
        <f>(INT((A448-1)/Einstellungen!D$14)+1)*Einstellungen!D$15</f>
        <v>50</v>
      </c>
      <c r="E448" s="12">
        <f>(Einstellungen!D$16*(A448-INT(A448/Einstellungen!D$14)*Einstellungen!D$14)^Einstellungen!D$17)+(INT(A448/Einstellungen!D$14)*(Einstellungen!D$16*Einstellungen!D$14^Einstellungen!D$17))</f>
        <v>2210</v>
      </c>
      <c r="F448" s="12">
        <f t="shared" si="42"/>
        <v>2260</v>
      </c>
      <c r="G448" s="12">
        <f t="shared" si="45"/>
        <v>5</v>
      </c>
      <c r="H448" s="12">
        <f t="shared" si="46"/>
        <v>0.11312217194570136</v>
      </c>
      <c r="I448" s="12">
        <f t="shared" si="47"/>
        <v>5</v>
      </c>
      <c r="J448" s="12">
        <f t="shared" si="48"/>
        <v>5.113122171945701</v>
      </c>
      <c r="K448" s="16"/>
      <c r="L448" s="12">
        <f t="shared" si="43"/>
        <v>2260</v>
      </c>
      <c r="M448" s="12">
        <f>(($C448)*Einstellungen!$D$15)+((Einstellungen!$D$16*(ROUND(($A448/($C448)),0))^Einstellungen!$D$17)*($C448))</f>
        <v>2260</v>
      </c>
      <c r="N448" s="12">
        <f>(($C448+1)*Einstellungen!$D$15)+((Einstellungen!$D$16*(ROUND(($A448/($C448+1)),0))^Einstellungen!$D$17)*($C448+1))</f>
        <v>2310</v>
      </c>
      <c r="O448" s="12">
        <f>(($C448+2)*Einstellungen!$D$15)+((Einstellungen!$D$16*(ROUND(($A448/($C448+2)),0))^Einstellungen!$D$17)*($C448+2))</f>
        <v>2355</v>
      </c>
      <c r="P448" s="12">
        <f>(($C448+3)*Einstellungen!$D$15)+((Einstellungen!$D$16*(ROUND(($A448/($C448+3)),0))^Einstellungen!$D$17)*($C448+3))</f>
        <v>2420</v>
      </c>
      <c r="Q448" s="12">
        <f t="shared" si="44"/>
        <v>2260</v>
      </c>
    </row>
    <row r="449" spans="1:17" ht="12.75">
      <c r="A449" s="11">
        <v>443</v>
      </c>
      <c r="B449" s="11">
        <f>IF(A449/Einstellungen!D$14-INT(A449/Einstellungen!D$14)=0,"Grenze","")</f>
      </c>
      <c r="C449" s="11">
        <f>COUNTIF(B$6:B448,"Grenze")</f>
        <v>1</v>
      </c>
      <c r="D449" s="12">
        <f>(INT((A449-1)/Einstellungen!D$14)+1)*Einstellungen!D$15</f>
        <v>50</v>
      </c>
      <c r="E449" s="12">
        <f>(Einstellungen!D$16*(A449-INT(A449/Einstellungen!D$14)*Einstellungen!D$14)^Einstellungen!D$17)+(INT(A449/Einstellungen!D$14)*(Einstellungen!D$16*Einstellungen!D$14^Einstellungen!D$17))</f>
        <v>2215</v>
      </c>
      <c r="F449" s="12">
        <f t="shared" si="42"/>
        <v>2265</v>
      </c>
      <c r="G449" s="12">
        <f t="shared" si="45"/>
        <v>5</v>
      </c>
      <c r="H449" s="12">
        <f t="shared" si="46"/>
        <v>0.11286681715575621</v>
      </c>
      <c r="I449" s="12">
        <f t="shared" si="47"/>
        <v>5</v>
      </c>
      <c r="J449" s="12">
        <f t="shared" si="48"/>
        <v>5.112866817155756</v>
      </c>
      <c r="K449" s="16"/>
      <c r="L449" s="12">
        <f t="shared" si="43"/>
        <v>2265</v>
      </c>
      <c r="M449" s="12">
        <f>(($C449)*Einstellungen!$D$15)+((Einstellungen!$D$16*(ROUND(($A449/($C449)),0))^Einstellungen!$D$17)*($C449))</f>
        <v>2265</v>
      </c>
      <c r="N449" s="12">
        <f>(($C449+1)*Einstellungen!$D$15)+((Einstellungen!$D$16*(ROUND(($A449/($C449+1)),0))^Einstellungen!$D$17)*($C449+1))</f>
        <v>2320</v>
      </c>
      <c r="O449" s="12">
        <f>(($C449+2)*Einstellungen!$D$15)+((Einstellungen!$D$16*(ROUND(($A449/($C449+2)),0))^Einstellungen!$D$17)*($C449+2))</f>
        <v>2370</v>
      </c>
      <c r="P449" s="12">
        <f>(($C449+3)*Einstellungen!$D$15)+((Einstellungen!$D$16*(ROUND(($A449/($C449+3)),0))^Einstellungen!$D$17)*($C449+3))</f>
        <v>2420</v>
      </c>
      <c r="Q449" s="12">
        <f t="shared" si="44"/>
        <v>2265</v>
      </c>
    </row>
    <row r="450" spans="1:17" ht="12.75">
      <c r="A450" s="11">
        <v>444</v>
      </c>
      <c r="B450" s="11">
        <f>IF(A450/Einstellungen!D$14-INT(A450/Einstellungen!D$14)=0,"Grenze","")</f>
      </c>
      <c r="C450" s="11">
        <f>COUNTIF(B$6:B449,"Grenze")</f>
        <v>1</v>
      </c>
      <c r="D450" s="12">
        <f>(INT((A450-1)/Einstellungen!D$14)+1)*Einstellungen!D$15</f>
        <v>50</v>
      </c>
      <c r="E450" s="12">
        <f>(Einstellungen!D$16*(A450-INT(A450/Einstellungen!D$14)*Einstellungen!D$14)^Einstellungen!D$17)+(INT(A450/Einstellungen!D$14)*(Einstellungen!D$16*Einstellungen!D$14^Einstellungen!D$17))</f>
        <v>2220</v>
      </c>
      <c r="F450" s="12">
        <f t="shared" si="42"/>
        <v>2270</v>
      </c>
      <c r="G450" s="12">
        <f t="shared" si="45"/>
        <v>5</v>
      </c>
      <c r="H450" s="12">
        <f t="shared" si="46"/>
        <v>0.11261261261261261</v>
      </c>
      <c r="I450" s="12">
        <f t="shared" si="47"/>
        <v>5</v>
      </c>
      <c r="J450" s="12">
        <f t="shared" si="48"/>
        <v>5.112612612612613</v>
      </c>
      <c r="K450" s="16"/>
      <c r="L450" s="12">
        <f t="shared" si="43"/>
        <v>2270</v>
      </c>
      <c r="M450" s="12">
        <f>(($C450)*Einstellungen!$D$15)+((Einstellungen!$D$16*(ROUND(($A450/($C450)),0))^Einstellungen!$D$17)*($C450))</f>
        <v>2270</v>
      </c>
      <c r="N450" s="12">
        <f>(($C450+1)*Einstellungen!$D$15)+((Einstellungen!$D$16*(ROUND(($A450/($C450+1)),0))^Einstellungen!$D$17)*($C450+1))</f>
        <v>2320</v>
      </c>
      <c r="O450" s="12">
        <f>(($C450+2)*Einstellungen!$D$15)+((Einstellungen!$D$16*(ROUND(($A450/($C450+2)),0))^Einstellungen!$D$17)*($C450+2))</f>
        <v>2370</v>
      </c>
      <c r="P450" s="12">
        <f>(($C450+3)*Einstellungen!$D$15)+((Einstellungen!$D$16*(ROUND(($A450/($C450+3)),0))^Einstellungen!$D$17)*($C450+3))</f>
        <v>2420</v>
      </c>
      <c r="Q450" s="12">
        <f t="shared" si="44"/>
        <v>2270</v>
      </c>
    </row>
    <row r="451" spans="1:17" ht="12.75">
      <c r="A451" s="11">
        <v>445</v>
      </c>
      <c r="B451" s="11">
        <f>IF(A451/Einstellungen!D$14-INT(A451/Einstellungen!D$14)=0,"Grenze","")</f>
      </c>
      <c r="C451" s="11">
        <f>COUNTIF(B$6:B450,"Grenze")</f>
        <v>1</v>
      </c>
      <c r="D451" s="12">
        <f>(INT((A451-1)/Einstellungen!D$14)+1)*Einstellungen!D$15</f>
        <v>50</v>
      </c>
      <c r="E451" s="12">
        <f>(Einstellungen!D$16*(A451-INT(A451/Einstellungen!D$14)*Einstellungen!D$14)^Einstellungen!D$17)+(INT(A451/Einstellungen!D$14)*(Einstellungen!D$16*Einstellungen!D$14^Einstellungen!D$17))</f>
        <v>2225</v>
      </c>
      <c r="F451" s="12">
        <f t="shared" si="42"/>
        <v>2275</v>
      </c>
      <c r="G451" s="12">
        <f t="shared" si="45"/>
        <v>5</v>
      </c>
      <c r="H451" s="12">
        <f t="shared" si="46"/>
        <v>0.11235955056179775</v>
      </c>
      <c r="I451" s="12">
        <f t="shared" si="47"/>
        <v>5</v>
      </c>
      <c r="J451" s="12">
        <f t="shared" si="48"/>
        <v>5.112359550561798</v>
      </c>
      <c r="K451" s="16"/>
      <c r="L451" s="12">
        <f t="shared" si="43"/>
        <v>2275</v>
      </c>
      <c r="M451" s="12">
        <f>(($C451)*Einstellungen!$D$15)+((Einstellungen!$D$16*(ROUND(($A451/($C451)),0))^Einstellungen!$D$17)*($C451))</f>
        <v>2275</v>
      </c>
      <c r="N451" s="12">
        <f>(($C451+1)*Einstellungen!$D$15)+((Einstellungen!$D$16*(ROUND(($A451/($C451+1)),0))^Einstellungen!$D$17)*($C451+1))</f>
        <v>2330</v>
      </c>
      <c r="O451" s="12">
        <f>(($C451+2)*Einstellungen!$D$15)+((Einstellungen!$D$16*(ROUND(($A451/($C451+2)),0))^Einstellungen!$D$17)*($C451+2))</f>
        <v>2370</v>
      </c>
      <c r="P451" s="12">
        <f>(($C451+3)*Einstellungen!$D$15)+((Einstellungen!$D$16*(ROUND(($A451/($C451+3)),0))^Einstellungen!$D$17)*($C451+3))</f>
        <v>2420</v>
      </c>
      <c r="Q451" s="12">
        <f t="shared" si="44"/>
        <v>2275</v>
      </c>
    </row>
    <row r="452" spans="1:17" ht="12.75">
      <c r="A452" s="11">
        <v>446</v>
      </c>
      <c r="B452" s="11">
        <f>IF(A452/Einstellungen!D$14-INT(A452/Einstellungen!D$14)=0,"Grenze","")</f>
      </c>
      <c r="C452" s="11">
        <f>COUNTIF(B$6:B451,"Grenze")</f>
        <v>1</v>
      </c>
      <c r="D452" s="12">
        <f>(INT((A452-1)/Einstellungen!D$14)+1)*Einstellungen!D$15</f>
        <v>50</v>
      </c>
      <c r="E452" s="12">
        <f>(Einstellungen!D$16*(A452-INT(A452/Einstellungen!D$14)*Einstellungen!D$14)^Einstellungen!D$17)+(INT(A452/Einstellungen!D$14)*(Einstellungen!D$16*Einstellungen!D$14^Einstellungen!D$17))</f>
        <v>2230</v>
      </c>
      <c r="F452" s="12">
        <f t="shared" si="42"/>
        <v>2280</v>
      </c>
      <c r="G452" s="12">
        <f t="shared" si="45"/>
        <v>5</v>
      </c>
      <c r="H452" s="12">
        <f t="shared" si="46"/>
        <v>0.11210762331838565</v>
      </c>
      <c r="I452" s="12">
        <f t="shared" si="47"/>
        <v>5</v>
      </c>
      <c r="J452" s="12">
        <f t="shared" si="48"/>
        <v>5.112107623318385</v>
      </c>
      <c r="K452" s="16"/>
      <c r="L452" s="12">
        <f t="shared" si="43"/>
        <v>2280</v>
      </c>
      <c r="M452" s="12">
        <f>(($C452)*Einstellungen!$D$15)+((Einstellungen!$D$16*(ROUND(($A452/($C452)),0))^Einstellungen!$D$17)*($C452))</f>
        <v>2280</v>
      </c>
      <c r="N452" s="12">
        <f>(($C452+1)*Einstellungen!$D$15)+((Einstellungen!$D$16*(ROUND(($A452/($C452+1)),0))^Einstellungen!$D$17)*($C452+1))</f>
        <v>2330</v>
      </c>
      <c r="O452" s="12">
        <f>(($C452+2)*Einstellungen!$D$15)+((Einstellungen!$D$16*(ROUND(($A452/($C452+2)),0))^Einstellungen!$D$17)*($C452+2))</f>
        <v>2385</v>
      </c>
      <c r="P452" s="12">
        <f>(($C452+3)*Einstellungen!$D$15)+((Einstellungen!$D$16*(ROUND(($A452/($C452+3)),0))^Einstellungen!$D$17)*($C452+3))</f>
        <v>2440</v>
      </c>
      <c r="Q452" s="12">
        <f t="shared" si="44"/>
        <v>2280</v>
      </c>
    </row>
    <row r="453" spans="1:17" ht="12.75">
      <c r="A453" s="11">
        <v>447</v>
      </c>
      <c r="B453" s="11">
        <f>IF(A453/Einstellungen!D$14-INT(A453/Einstellungen!D$14)=0,"Grenze","")</f>
      </c>
      <c r="C453" s="11">
        <f>COUNTIF(B$6:B452,"Grenze")</f>
        <v>1</v>
      </c>
      <c r="D453" s="12">
        <f>(INT((A453-1)/Einstellungen!D$14)+1)*Einstellungen!D$15</f>
        <v>50</v>
      </c>
      <c r="E453" s="12">
        <f>(Einstellungen!D$16*(A453-INT(A453/Einstellungen!D$14)*Einstellungen!D$14)^Einstellungen!D$17)+(INT(A453/Einstellungen!D$14)*(Einstellungen!D$16*Einstellungen!D$14^Einstellungen!D$17))</f>
        <v>2235</v>
      </c>
      <c r="F453" s="12">
        <f t="shared" si="42"/>
        <v>2285</v>
      </c>
      <c r="G453" s="12">
        <f t="shared" si="45"/>
        <v>5</v>
      </c>
      <c r="H453" s="12">
        <f t="shared" si="46"/>
        <v>0.11185682326621924</v>
      </c>
      <c r="I453" s="12">
        <f t="shared" si="47"/>
        <v>5</v>
      </c>
      <c r="J453" s="12">
        <f t="shared" si="48"/>
        <v>5.111856823266219</v>
      </c>
      <c r="K453" s="16"/>
      <c r="L453" s="12">
        <f t="shared" si="43"/>
        <v>2285</v>
      </c>
      <c r="M453" s="12">
        <f>(($C453)*Einstellungen!$D$15)+((Einstellungen!$D$16*(ROUND(($A453/($C453)),0))^Einstellungen!$D$17)*($C453))</f>
        <v>2285</v>
      </c>
      <c r="N453" s="12">
        <f>(($C453+1)*Einstellungen!$D$15)+((Einstellungen!$D$16*(ROUND(($A453/($C453+1)),0))^Einstellungen!$D$17)*($C453+1))</f>
        <v>2340</v>
      </c>
      <c r="O453" s="12">
        <f>(($C453+2)*Einstellungen!$D$15)+((Einstellungen!$D$16*(ROUND(($A453/($C453+2)),0))^Einstellungen!$D$17)*($C453+2))</f>
        <v>2385</v>
      </c>
      <c r="P453" s="12">
        <f>(($C453+3)*Einstellungen!$D$15)+((Einstellungen!$D$16*(ROUND(($A453/($C453+3)),0))^Einstellungen!$D$17)*($C453+3))</f>
        <v>2440</v>
      </c>
      <c r="Q453" s="12">
        <f t="shared" si="44"/>
        <v>2285</v>
      </c>
    </row>
    <row r="454" spans="1:17" ht="12.75">
      <c r="A454" s="11">
        <v>448</v>
      </c>
      <c r="B454" s="11">
        <f>IF(A454/Einstellungen!D$14-INT(A454/Einstellungen!D$14)=0,"Grenze","")</f>
      </c>
      <c r="C454" s="11">
        <f>COUNTIF(B$6:B453,"Grenze")</f>
        <v>1</v>
      </c>
      <c r="D454" s="12">
        <f>(INT((A454-1)/Einstellungen!D$14)+1)*Einstellungen!D$15</f>
        <v>50</v>
      </c>
      <c r="E454" s="12">
        <f>(Einstellungen!D$16*(A454-INT(A454/Einstellungen!D$14)*Einstellungen!D$14)^Einstellungen!D$17)+(INT(A454/Einstellungen!D$14)*(Einstellungen!D$16*Einstellungen!D$14^Einstellungen!D$17))</f>
        <v>2240</v>
      </c>
      <c r="F454" s="12">
        <f aca="true" t="shared" si="49" ref="F454:F506">D454+E454</f>
        <v>2290</v>
      </c>
      <c r="G454" s="12">
        <f t="shared" si="45"/>
        <v>5</v>
      </c>
      <c r="H454" s="12">
        <f t="shared" si="46"/>
        <v>0.11160714285714286</v>
      </c>
      <c r="I454" s="12">
        <f t="shared" si="47"/>
        <v>5</v>
      </c>
      <c r="J454" s="12">
        <f t="shared" si="48"/>
        <v>5.111607142857143</v>
      </c>
      <c r="K454" s="16"/>
      <c r="L454" s="12">
        <f aca="true" t="shared" si="50" ref="L454:L506">F454</f>
        <v>2290</v>
      </c>
      <c r="M454" s="12">
        <f>(($C454)*Einstellungen!$D$15)+((Einstellungen!$D$16*(ROUND(($A454/($C454)),0))^Einstellungen!$D$17)*($C454))</f>
        <v>2290</v>
      </c>
      <c r="N454" s="12">
        <f>(($C454+1)*Einstellungen!$D$15)+((Einstellungen!$D$16*(ROUND(($A454/($C454+1)),0))^Einstellungen!$D$17)*($C454+1))</f>
        <v>2340</v>
      </c>
      <c r="O454" s="12">
        <f>(($C454+2)*Einstellungen!$D$15)+((Einstellungen!$D$16*(ROUND(($A454/($C454+2)),0))^Einstellungen!$D$17)*($C454+2))</f>
        <v>2385</v>
      </c>
      <c r="P454" s="12">
        <f>(($C454+3)*Einstellungen!$D$15)+((Einstellungen!$D$16*(ROUND(($A454/($C454+3)),0))^Einstellungen!$D$17)*($C454+3))</f>
        <v>2440</v>
      </c>
      <c r="Q454" s="12">
        <f aca="true" t="shared" si="51" ref="Q454:Q506">MIN(L454,M454,N454,O454,P454)</f>
        <v>2290</v>
      </c>
    </row>
    <row r="455" spans="1:17" ht="12.75">
      <c r="A455" s="11">
        <v>449</v>
      </c>
      <c r="B455" s="11">
        <f>IF(A455/Einstellungen!D$14-INT(A455/Einstellungen!D$14)=0,"Grenze","")</f>
      </c>
      <c r="C455" s="11">
        <f>COUNTIF(B$6:B454,"Grenze")</f>
        <v>1</v>
      </c>
      <c r="D455" s="12">
        <f>(INT((A455-1)/Einstellungen!D$14)+1)*Einstellungen!D$15</f>
        <v>50</v>
      </c>
      <c r="E455" s="12">
        <f>(Einstellungen!D$16*(A455-INT(A455/Einstellungen!D$14)*Einstellungen!D$14)^Einstellungen!D$17)+(INT(A455/Einstellungen!D$14)*(Einstellungen!D$16*Einstellungen!D$14^Einstellungen!D$17))</f>
        <v>2245</v>
      </c>
      <c r="F455" s="12">
        <f t="shared" si="49"/>
        <v>2295</v>
      </c>
      <c r="G455" s="12">
        <f aca="true" t="shared" si="52" ref="G455:G506">E455-E454</f>
        <v>5</v>
      </c>
      <c r="H455" s="12">
        <f aca="true" t="shared" si="53" ref="H455:H506">D455/A455</f>
        <v>0.111358574610245</v>
      </c>
      <c r="I455" s="12">
        <f aca="true" t="shared" si="54" ref="I455:I506">E455/A455</f>
        <v>5</v>
      </c>
      <c r="J455" s="12">
        <f aca="true" t="shared" si="55" ref="J455:J506">F455/A455</f>
        <v>5.111358574610245</v>
      </c>
      <c r="K455" s="16"/>
      <c r="L455" s="12">
        <f t="shared" si="50"/>
        <v>2295</v>
      </c>
      <c r="M455" s="12">
        <f>(($C455)*Einstellungen!$D$15)+((Einstellungen!$D$16*(ROUND(($A455/($C455)),0))^Einstellungen!$D$17)*($C455))</f>
        <v>2295</v>
      </c>
      <c r="N455" s="12">
        <f>(($C455+1)*Einstellungen!$D$15)+((Einstellungen!$D$16*(ROUND(($A455/($C455+1)),0))^Einstellungen!$D$17)*($C455+1))</f>
        <v>2350</v>
      </c>
      <c r="O455" s="12">
        <f>(($C455+2)*Einstellungen!$D$15)+((Einstellungen!$D$16*(ROUND(($A455/($C455+2)),0))^Einstellungen!$D$17)*($C455+2))</f>
        <v>2400</v>
      </c>
      <c r="P455" s="12">
        <f>(($C455+3)*Einstellungen!$D$15)+((Einstellungen!$D$16*(ROUND(($A455/($C455+3)),0))^Einstellungen!$D$17)*($C455+3))</f>
        <v>2440</v>
      </c>
      <c r="Q455" s="12">
        <f t="shared" si="51"/>
        <v>2295</v>
      </c>
    </row>
    <row r="456" spans="1:17" ht="12.75">
      <c r="A456" s="11">
        <v>450</v>
      </c>
      <c r="B456" s="11">
        <f>IF(A456/Einstellungen!D$14-INT(A456/Einstellungen!D$14)=0,"Grenze","")</f>
      </c>
      <c r="C456" s="11">
        <f>COUNTIF(B$6:B455,"Grenze")</f>
        <v>1</v>
      </c>
      <c r="D456" s="12">
        <f>(INT((A456-1)/Einstellungen!D$14)+1)*Einstellungen!D$15</f>
        <v>50</v>
      </c>
      <c r="E456" s="12">
        <f>(Einstellungen!D$16*(A456-INT(A456/Einstellungen!D$14)*Einstellungen!D$14)^Einstellungen!D$17)+(INT(A456/Einstellungen!D$14)*(Einstellungen!D$16*Einstellungen!D$14^Einstellungen!D$17))</f>
        <v>2250</v>
      </c>
      <c r="F456" s="12">
        <f t="shared" si="49"/>
        <v>2300</v>
      </c>
      <c r="G456" s="12">
        <f t="shared" si="52"/>
        <v>5</v>
      </c>
      <c r="H456" s="12">
        <f t="shared" si="53"/>
        <v>0.1111111111111111</v>
      </c>
      <c r="I456" s="12">
        <f t="shared" si="54"/>
        <v>5</v>
      </c>
      <c r="J456" s="12">
        <f t="shared" si="55"/>
        <v>5.111111111111111</v>
      </c>
      <c r="K456" s="16"/>
      <c r="L456" s="12">
        <f t="shared" si="50"/>
        <v>2300</v>
      </c>
      <c r="M456" s="12">
        <f>(($C456)*Einstellungen!$D$15)+((Einstellungen!$D$16*(ROUND(($A456/($C456)),0))^Einstellungen!$D$17)*($C456))</f>
        <v>2300</v>
      </c>
      <c r="N456" s="12">
        <f>(($C456+1)*Einstellungen!$D$15)+((Einstellungen!$D$16*(ROUND(($A456/($C456+1)),0))^Einstellungen!$D$17)*($C456+1))</f>
        <v>2350</v>
      </c>
      <c r="O456" s="12">
        <f>(($C456+2)*Einstellungen!$D$15)+((Einstellungen!$D$16*(ROUND(($A456/($C456+2)),0))^Einstellungen!$D$17)*($C456+2))</f>
        <v>2400</v>
      </c>
      <c r="P456" s="12">
        <f>(($C456+3)*Einstellungen!$D$15)+((Einstellungen!$D$16*(ROUND(($A456/($C456+3)),0))^Einstellungen!$D$17)*($C456+3))</f>
        <v>2460</v>
      </c>
      <c r="Q456" s="12">
        <f t="shared" si="51"/>
        <v>2300</v>
      </c>
    </row>
    <row r="457" spans="1:17" ht="12.75">
      <c r="A457" s="11">
        <v>451</v>
      </c>
      <c r="B457" s="11">
        <f>IF(A457/Einstellungen!D$14-INT(A457/Einstellungen!D$14)=0,"Grenze","")</f>
      </c>
      <c r="C457" s="11">
        <f>COUNTIF(B$6:B456,"Grenze")</f>
        <v>1</v>
      </c>
      <c r="D457" s="12">
        <f>(INT((A457-1)/Einstellungen!D$14)+1)*Einstellungen!D$15</f>
        <v>50</v>
      </c>
      <c r="E457" s="12">
        <f>(Einstellungen!D$16*(A457-INT(A457/Einstellungen!D$14)*Einstellungen!D$14)^Einstellungen!D$17)+(INT(A457/Einstellungen!D$14)*(Einstellungen!D$16*Einstellungen!D$14^Einstellungen!D$17))</f>
        <v>2255</v>
      </c>
      <c r="F457" s="12">
        <f t="shared" si="49"/>
        <v>2305</v>
      </c>
      <c r="G457" s="12">
        <f t="shared" si="52"/>
        <v>5</v>
      </c>
      <c r="H457" s="12">
        <f t="shared" si="53"/>
        <v>0.11086474501108648</v>
      </c>
      <c r="I457" s="12">
        <f t="shared" si="54"/>
        <v>5</v>
      </c>
      <c r="J457" s="12">
        <f t="shared" si="55"/>
        <v>5.110864745011087</v>
      </c>
      <c r="K457" s="16"/>
      <c r="L457" s="12">
        <f t="shared" si="50"/>
        <v>2305</v>
      </c>
      <c r="M457" s="12">
        <f>(($C457)*Einstellungen!$D$15)+((Einstellungen!$D$16*(ROUND(($A457/($C457)),0))^Einstellungen!$D$17)*($C457))</f>
        <v>2305</v>
      </c>
      <c r="N457" s="12">
        <f>(($C457+1)*Einstellungen!$D$15)+((Einstellungen!$D$16*(ROUND(($A457/($C457+1)),0))^Einstellungen!$D$17)*($C457+1))</f>
        <v>2360</v>
      </c>
      <c r="O457" s="12">
        <f>(($C457+2)*Einstellungen!$D$15)+((Einstellungen!$D$16*(ROUND(($A457/($C457+2)),0))^Einstellungen!$D$17)*($C457+2))</f>
        <v>2400</v>
      </c>
      <c r="P457" s="12">
        <f>(($C457+3)*Einstellungen!$D$15)+((Einstellungen!$D$16*(ROUND(($A457/($C457+3)),0))^Einstellungen!$D$17)*($C457+3))</f>
        <v>2460</v>
      </c>
      <c r="Q457" s="12">
        <f t="shared" si="51"/>
        <v>2305</v>
      </c>
    </row>
    <row r="458" spans="1:17" ht="12.75">
      <c r="A458" s="11">
        <v>452</v>
      </c>
      <c r="B458" s="11">
        <f>IF(A458/Einstellungen!D$14-INT(A458/Einstellungen!D$14)=0,"Grenze","")</f>
      </c>
      <c r="C458" s="11">
        <f>COUNTIF(B$6:B457,"Grenze")</f>
        <v>1</v>
      </c>
      <c r="D458" s="12">
        <f>(INT((A458-1)/Einstellungen!D$14)+1)*Einstellungen!D$15</f>
        <v>50</v>
      </c>
      <c r="E458" s="12">
        <f>(Einstellungen!D$16*(A458-INT(A458/Einstellungen!D$14)*Einstellungen!D$14)^Einstellungen!D$17)+(INT(A458/Einstellungen!D$14)*(Einstellungen!D$16*Einstellungen!D$14^Einstellungen!D$17))</f>
        <v>2260</v>
      </c>
      <c r="F458" s="12">
        <f t="shared" si="49"/>
        <v>2310</v>
      </c>
      <c r="G458" s="12">
        <f t="shared" si="52"/>
        <v>5</v>
      </c>
      <c r="H458" s="12">
        <f t="shared" si="53"/>
        <v>0.11061946902654868</v>
      </c>
      <c r="I458" s="12">
        <f t="shared" si="54"/>
        <v>5</v>
      </c>
      <c r="J458" s="12">
        <f t="shared" si="55"/>
        <v>5.110619469026549</v>
      </c>
      <c r="K458" s="16"/>
      <c r="L458" s="12">
        <f t="shared" si="50"/>
        <v>2310</v>
      </c>
      <c r="M458" s="12">
        <f>(($C458)*Einstellungen!$D$15)+((Einstellungen!$D$16*(ROUND(($A458/($C458)),0))^Einstellungen!$D$17)*($C458))</f>
        <v>2310</v>
      </c>
      <c r="N458" s="12">
        <f>(($C458+1)*Einstellungen!$D$15)+((Einstellungen!$D$16*(ROUND(($A458/($C458+1)),0))^Einstellungen!$D$17)*($C458+1))</f>
        <v>2360</v>
      </c>
      <c r="O458" s="12">
        <f>(($C458+2)*Einstellungen!$D$15)+((Einstellungen!$D$16*(ROUND(($A458/($C458+2)),0))^Einstellungen!$D$17)*($C458+2))</f>
        <v>2415</v>
      </c>
      <c r="P458" s="12">
        <f>(($C458+3)*Einstellungen!$D$15)+((Einstellungen!$D$16*(ROUND(($A458/($C458+3)),0))^Einstellungen!$D$17)*($C458+3))</f>
        <v>2460</v>
      </c>
      <c r="Q458" s="12">
        <f t="shared" si="51"/>
        <v>2310</v>
      </c>
    </row>
    <row r="459" spans="1:17" ht="12.75">
      <c r="A459" s="11">
        <v>453</v>
      </c>
      <c r="B459" s="11">
        <f>IF(A459/Einstellungen!D$14-INT(A459/Einstellungen!D$14)=0,"Grenze","")</f>
      </c>
      <c r="C459" s="11">
        <f>COUNTIF(B$6:B458,"Grenze")</f>
        <v>1</v>
      </c>
      <c r="D459" s="12">
        <f>(INT((A459-1)/Einstellungen!D$14)+1)*Einstellungen!D$15</f>
        <v>50</v>
      </c>
      <c r="E459" s="12">
        <f>(Einstellungen!D$16*(A459-INT(A459/Einstellungen!D$14)*Einstellungen!D$14)^Einstellungen!D$17)+(INT(A459/Einstellungen!D$14)*(Einstellungen!D$16*Einstellungen!D$14^Einstellungen!D$17))</f>
        <v>2265</v>
      </c>
      <c r="F459" s="12">
        <f t="shared" si="49"/>
        <v>2315</v>
      </c>
      <c r="G459" s="12">
        <f t="shared" si="52"/>
        <v>5</v>
      </c>
      <c r="H459" s="12">
        <f t="shared" si="53"/>
        <v>0.11037527593818984</v>
      </c>
      <c r="I459" s="12">
        <f t="shared" si="54"/>
        <v>5</v>
      </c>
      <c r="J459" s="12">
        <f t="shared" si="55"/>
        <v>5.11037527593819</v>
      </c>
      <c r="K459" s="16"/>
      <c r="L459" s="12">
        <f t="shared" si="50"/>
        <v>2315</v>
      </c>
      <c r="M459" s="12">
        <f>(($C459)*Einstellungen!$D$15)+((Einstellungen!$D$16*(ROUND(($A459/($C459)),0))^Einstellungen!$D$17)*($C459))</f>
        <v>2315</v>
      </c>
      <c r="N459" s="12">
        <f>(($C459+1)*Einstellungen!$D$15)+((Einstellungen!$D$16*(ROUND(($A459/($C459+1)),0))^Einstellungen!$D$17)*($C459+1))</f>
        <v>2370</v>
      </c>
      <c r="O459" s="12">
        <f>(($C459+2)*Einstellungen!$D$15)+((Einstellungen!$D$16*(ROUND(($A459/($C459+2)),0))^Einstellungen!$D$17)*($C459+2))</f>
        <v>2415</v>
      </c>
      <c r="P459" s="12">
        <f>(($C459+3)*Einstellungen!$D$15)+((Einstellungen!$D$16*(ROUND(($A459/($C459+3)),0))^Einstellungen!$D$17)*($C459+3))</f>
        <v>2460</v>
      </c>
      <c r="Q459" s="12">
        <f t="shared" si="51"/>
        <v>2315</v>
      </c>
    </row>
    <row r="460" spans="1:17" ht="12.75">
      <c r="A460" s="11">
        <v>454</v>
      </c>
      <c r="B460" s="11">
        <f>IF(A460/Einstellungen!D$14-INT(A460/Einstellungen!D$14)=0,"Grenze","")</f>
      </c>
      <c r="C460" s="11">
        <f>COUNTIF(B$6:B459,"Grenze")</f>
        <v>1</v>
      </c>
      <c r="D460" s="12">
        <f>(INT((A460-1)/Einstellungen!D$14)+1)*Einstellungen!D$15</f>
        <v>50</v>
      </c>
      <c r="E460" s="12">
        <f>(Einstellungen!D$16*(A460-INT(A460/Einstellungen!D$14)*Einstellungen!D$14)^Einstellungen!D$17)+(INT(A460/Einstellungen!D$14)*(Einstellungen!D$16*Einstellungen!D$14^Einstellungen!D$17))</f>
        <v>2270</v>
      </c>
      <c r="F460" s="12">
        <f t="shared" si="49"/>
        <v>2320</v>
      </c>
      <c r="G460" s="12">
        <f t="shared" si="52"/>
        <v>5</v>
      </c>
      <c r="H460" s="12">
        <f t="shared" si="53"/>
        <v>0.11013215859030837</v>
      </c>
      <c r="I460" s="12">
        <f t="shared" si="54"/>
        <v>5</v>
      </c>
      <c r="J460" s="12">
        <f t="shared" si="55"/>
        <v>5.110132158590308</v>
      </c>
      <c r="K460" s="16"/>
      <c r="L460" s="12">
        <f t="shared" si="50"/>
        <v>2320</v>
      </c>
      <c r="M460" s="12">
        <f>(($C460)*Einstellungen!$D$15)+((Einstellungen!$D$16*(ROUND(($A460/($C460)),0))^Einstellungen!$D$17)*($C460))</f>
        <v>2320</v>
      </c>
      <c r="N460" s="12">
        <f>(($C460+1)*Einstellungen!$D$15)+((Einstellungen!$D$16*(ROUND(($A460/($C460+1)),0))^Einstellungen!$D$17)*($C460+1))</f>
        <v>2370</v>
      </c>
      <c r="O460" s="12">
        <f>(($C460+2)*Einstellungen!$D$15)+((Einstellungen!$D$16*(ROUND(($A460/($C460+2)),0))^Einstellungen!$D$17)*($C460+2))</f>
        <v>2415</v>
      </c>
      <c r="P460" s="12">
        <f>(($C460+3)*Einstellungen!$D$15)+((Einstellungen!$D$16*(ROUND(($A460/($C460+3)),0))^Einstellungen!$D$17)*($C460+3))</f>
        <v>2480</v>
      </c>
      <c r="Q460" s="12">
        <f t="shared" si="51"/>
        <v>2320</v>
      </c>
    </row>
    <row r="461" spans="1:17" ht="12.75">
      <c r="A461" s="11">
        <v>455</v>
      </c>
      <c r="B461" s="11">
        <f>IF(A461/Einstellungen!D$14-INT(A461/Einstellungen!D$14)=0,"Grenze","")</f>
      </c>
      <c r="C461" s="11">
        <f>COUNTIF(B$6:B460,"Grenze")</f>
        <v>1</v>
      </c>
      <c r="D461" s="12">
        <f>(INT((A461-1)/Einstellungen!D$14)+1)*Einstellungen!D$15</f>
        <v>50</v>
      </c>
      <c r="E461" s="12">
        <f>(Einstellungen!D$16*(A461-INT(A461/Einstellungen!D$14)*Einstellungen!D$14)^Einstellungen!D$17)+(INT(A461/Einstellungen!D$14)*(Einstellungen!D$16*Einstellungen!D$14^Einstellungen!D$17))</f>
        <v>2275</v>
      </c>
      <c r="F461" s="12">
        <f t="shared" si="49"/>
        <v>2325</v>
      </c>
      <c r="G461" s="12">
        <f t="shared" si="52"/>
        <v>5</v>
      </c>
      <c r="H461" s="12">
        <f t="shared" si="53"/>
        <v>0.10989010989010989</v>
      </c>
      <c r="I461" s="12">
        <f t="shared" si="54"/>
        <v>5</v>
      </c>
      <c r="J461" s="12">
        <f t="shared" si="55"/>
        <v>5.1098901098901095</v>
      </c>
      <c r="K461" s="16"/>
      <c r="L461" s="12">
        <f t="shared" si="50"/>
        <v>2325</v>
      </c>
      <c r="M461" s="12">
        <f>(($C461)*Einstellungen!$D$15)+((Einstellungen!$D$16*(ROUND(($A461/($C461)),0))^Einstellungen!$D$17)*($C461))</f>
        <v>2325</v>
      </c>
      <c r="N461" s="12">
        <f>(($C461+1)*Einstellungen!$D$15)+((Einstellungen!$D$16*(ROUND(($A461/($C461+1)),0))^Einstellungen!$D$17)*($C461+1))</f>
        <v>2380</v>
      </c>
      <c r="O461" s="12">
        <f>(($C461+2)*Einstellungen!$D$15)+((Einstellungen!$D$16*(ROUND(($A461/($C461+2)),0))^Einstellungen!$D$17)*($C461+2))</f>
        <v>2430</v>
      </c>
      <c r="P461" s="12">
        <f>(($C461+3)*Einstellungen!$D$15)+((Einstellungen!$D$16*(ROUND(($A461/($C461+3)),0))^Einstellungen!$D$17)*($C461+3))</f>
        <v>2480</v>
      </c>
      <c r="Q461" s="12">
        <f t="shared" si="51"/>
        <v>2325</v>
      </c>
    </row>
    <row r="462" spans="1:17" ht="12.75">
      <c r="A462" s="11">
        <v>456</v>
      </c>
      <c r="B462" s="11">
        <f>IF(A462/Einstellungen!D$14-INT(A462/Einstellungen!D$14)=0,"Grenze","")</f>
      </c>
      <c r="C462" s="11">
        <f>COUNTIF(B$6:B461,"Grenze")</f>
        <v>1</v>
      </c>
      <c r="D462" s="12">
        <f>(INT((A462-1)/Einstellungen!D$14)+1)*Einstellungen!D$15</f>
        <v>50</v>
      </c>
      <c r="E462" s="12">
        <f>(Einstellungen!D$16*(A462-INT(A462/Einstellungen!D$14)*Einstellungen!D$14)^Einstellungen!D$17)+(INT(A462/Einstellungen!D$14)*(Einstellungen!D$16*Einstellungen!D$14^Einstellungen!D$17))</f>
        <v>2280</v>
      </c>
      <c r="F462" s="12">
        <f t="shared" si="49"/>
        <v>2330</v>
      </c>
      <c r="G462" s="12">
        <f t="shared" si="52"/>
        <v>5</v>
      </c>
      <c r="H462" s="12">
        <f t="shared" si="53"/>
        <v>0.10964912280701754</v>
      </c>
      <c r="I462" s="12">
        <f t="shared" si="54"/>
        <v>5</v>
      </c>
      <c r="J462" s="12">
        <f t="shared" si="55"/>
        <v>5.109649122807017</v>
      </c>
      <c r="K462" s="16"/>
      <c r="L462" s="12">
        <f t="shared" si="50"/>
        <v>2330</v>
      </c>
      <c r="M462" s="12">
        <f>(($C462)*Einstellungen!$D$15)+((Einstellungen!$D$16*(ROUND(($A462/($C462)),0))^Einstellungen!$D$17)*($C462))</f>
        <v>2330</v>
      </c>
      <c r="N462" s="12">
        <f>(($C462+1)*Einstellungen!$D$15)+((Einstellungen!$D$16*(ROUND(($A462/($C462+1)),0))^Einstellungen!$D$17)*($C462+1))</f>
        <v>2380</v>
      </c>
      <c r="O462" s="12">
        <f>(($C462+2)*Einstellungen!$D$15)+((Einstellungen!$D$16*(ROUND(($A462/($C462+2)),0))^Einstellungen!$D$17)*($C462+2))</f>
        <v>2430</v>
      </c>
      <c r="P462" s="12">
        <f>(($C462+3)*Einstellungen!$D$15)+((Einstellungen!$D$16*(ROUND(($A462/($C462+3)),0))^Einstellungen!$D$17)*($C462+3))</f>
        <v>2480</v>
      </c>
      <c r="Q462" s="12">
        <f t="shared" si="51"/>
        <v>2330</v>
      </c>
    </row>
    <row r="463" spans="1:17" ht="12.75">
      <c r="A463" s="11">
        <v>457</v>
      </c>
      <c r="B463" s="11">
        <f>IF(A463/Einstellungen!D$14-INT(A463/Einstellungen!D$14)=0,"Grenze","")</f>
      </c>
      <c r="C463" s="11">
        <f>COUNTIF(B$6:B462,"Grenze")</f>
        <v>1</v>
      </c>
      <c r="D463" s="12">
        <f>(INT((A463-1)/Einstellungen!D$14)+1)*Einstellungen!D$15</f>
        <v>50</v>
      </c>
      <c r="E463" s="12">
        <f>(Einstellungen!D$16*(A463-INT(A463/Einstellungen!D$14)*Einstellungen!D$14)^Einstellungen!D$17)+(INT(A463/Einstellungen!D$14)*(Einstellungen!D$16*Einstellungen!D$14^Einstellungen!D$17))</f>
        <v>2285</v>
      </c>
      <c r="F463" s="12">
        <f t="shared" si="49"/>
        <v>2335</v>
      </c>
      <c r="G463" s="12">
        <f t="shared" si="52"/>
        <v>5</v>
      </c>
      <c r="H463" s="12">
        <f t="shared" si="53"/>
        <v>0.10940919037199125</v>
      </c>
      <c r="I463" s="12">
        <f t="shared" si="54"/>
        <v>5</v>
      </c>
      <c r="J463" s="12">
        <f t="shared" si="55"/>
        <v>5.109409190371991</v>
      </c>
      <c r="K463" s="16"/>
      <c r="L463" s="12">
        <f t="shared" si="50"/>
        <v>2335</v>
      </c>
      <c r="M463" s="12">
        <f>(($C463)*Einstellungen!$D$15)+((Einstellungen!$D$16*(ROUND(($A463/($C463)),0))^Einstellungen!$D$17)*($C463))</f>
        <v>2335</v>
      </c>
      <c r="N463" s="12">
        <f>(($C463+1)*Einstellungen!$D$15)+((Einstellungen!$D$16*(ROUND(($A463/($C463+1)),0))^Einstellungen!$D$17)*($C463+1))</f>
        <v>2390</v>
      </c>
      <c r="O463" s="12">
        <f>(($C463+2)*Einstellungen!$D$15)+((Einstellungen!$D$16*(ROUND(($A463/($C463+2)),0))^Einstellungen!$D$17)*($C463+2))</f>
        <v>2430</v>
      </c>
      <c r="P463" s="12">
        <f>(($C463+3)*Einstellungen!$D$15)+((Einstellungen!$D$16*(ROUND(($A463/($C463+3)),0))^Einstellungen!$D$17)*($C463+3))</f>
        <v>2480</v>
      </c>
      <c r="Q463" s="12">
        <f t="shared" si="51"/>
        <v>2335</v>
      </c>
    </row>
    <row r="464" spans="1:17" ht="12.75">
      <c r="A464" s="11">
        <v>458</v>
      </c>
      <c r="B464" s="11">
        <f>IF(A464/Einstellungen!D$14-INT(A464/Einstellungen!D$14)=0,"Grenze","")</f>
      </c>
      <c r="C464" s="11">
        <f>COUNTIF(B$6:B463,"Grenze")</f>
        <v>1</v>
      </c>
      <c r="D464" s="12">
        <f>(INT((A464-1)/Einstellungen!D$14)+1)*Einstellungen!D$15</f>
        <v>50</v>
      </c>
      <c r="E464" s="12">
        <f>(Einstellungen!D$16*(A464-INT(A464/Einstellungen!D$14)*Einstellungen!D$14)^Einstellungen!D$17)+(INT(A464/Einstellungen!D$14)*(Einstellungen!D$16*Einstellungen!D$14^Einstellungen!D$17))</f>
        <v>2290</v>
      </c>
      <c r="F464" s="12">
        <f t="shared" si="49"/>
        <v>2340</v>
      </c>
      <c r="G464" s="12">
        <f t="shared" si="52"/>
        <v>5</v>
      </c>
      <c r="H464" s="12">
        <f t="shared" si="53"/>
        <v>0.1091703056768559</v>
      </c>
      <c r="I464" s="12">
        <f t="shared" si="54"/>
        <v>5</v>
      </c>
      <c r="J464" s="12">
        <f t="shared" si="55"/>
        <v>5.109170305676856</v>
      </c>
      <c r="K464" s="16"/>
      <c r="L464" s="12">
        <f t="shared" si="50"/>
        <v>2340</v>
      </c>
      <c r="M464" s="12">
        <f>(($C464)*Einstellungen!$D$15)+((Einstellungen!$D$16*(ROUND(($A464/($C464)),0))^Einstellungen!$D$17)*($C464))</f>
        <v>2340</v>
      </c>
      <c r="N464" s="12">
        <f>(($C464+1)*Einstellungen!$D$15)+((Einstellungen!$D$16*(ROUND(($A464/($C464+1)),0))^Einstellungen!$D$17)*($C464+1))</f>
        <v>2390</v>
      </c>
      <c r="O464" s="12">
        <f>(($C464+2)*Einstellungen!$D$15)+((Einstellungen!$D$16*(ROUND(($A464/($C464+2)),0))^Einstellungen!$D$17)*($C464+2))</f>
        <v>2445</v>
      </c>
      <c r="P464" s="12">
        <f>(($C464+3)*Einstellungen!$D$15)+((Einstellungen!$D$16*(ROUND(($A464/($C464+3)),0))^Einstellungen!$D$17)*($C464+3))</f>
        <v>2500</v>
      </c>
      <c r="Q464" s="12">
        <f t="shared" si="51"/>
        <v>2340</v>
      </c>
    </row>
    <row r="465" spans="1:17" ht="12.75">
      <c r="A465" s="11">
        <v>459</v>
      </c>
      <c r="B465" s="11">
        <f>IF(A465/Einstellungen!D$14-INT(A465/Einstellungen!D$14)=0,"Grenze","")</f>
      </c>
      <c r="C465" s="11">
        <f>COUNTIF(B$6:B464,"Grenze")</f>
        <v>1</v>
      </c>
      <c r="D465" s="12">
        <f>(INT((A465-1)/Einstellungen!D$14)+1)*Einstellungen!D$15</f>
        <v>50</v>
      </c>
      <c r="E465" s="12">
        <f>(Einstellungen!D$16*(A465-INT(A465/Einstellungen!D$14)*Einstellungen!D$14)^Einstellungen!D$17)+(INT(A465/Einstellungen!D$14)*(Einstellungen!D$16*Einstellungen!D$14^Einstellungen!D$17))</f>
        <v>2295</v>
      </c>
      <c r="F465" s="12">
        <f t="shared" si="49"/>
        <v>2345</v>
      </c>
      <c r="G465" s="12">
        <f t="shared" si="52"/>
        <v>5</v>
      </c>
      <c r="H465" s="12">
        <f t="shared" si="53"/>
        <v>0.10893246187363835</v>
      </c>
      <c r="I465" s="12">
        <f t="shared" si="54"/>
        <v>5</v>
      </c>
      <c r="J465" s="12">
        <f t="shared" si="55"/>
        <v>5.108932461873638</v>
      </c>
      <c r="K465" s="16"/>
      <c r="L465" s="12">
        <f t="shared" si="50"/>
        <v>2345</v>
      </c>
      <c r="M465" s="12">
        <f>(($C465)*Einstellungen!$D$15)+((Einstellungen!$D$16*(ROUND(($A465/($C465)),0))^Einstellungen!$D$17)*($C465))</f>
        <v>2345</v>
      </c>
      <c r="N465" s="12">
        <f>(($C465+1)*Einstellungen!$D$15)+((Einstellungen!$D$16*(ROUND(($A465/($C465+1)),0))^Einstellungen!$D$17)*($C465+1))</f>
        <v>2400</v>
      </c>
      <c r="O465" s="12">
        <f>(($C465+2)*Einstellungen!$D$15)+((Einstellungen!$D$16*(ROUND(($A465/($C465+2)),0))^Einstellungen!$D$17)*($C465+2))</f>
        <v>2445</v>
      </c>
      <c r="P465" s="12">
        <f>(($C465+3)*Einstellungen!$D$15)+((Einstellungen!$D$16*(ROUND(($A465/($C465+3)),0))^Einstellungen!$D$17)*($C465+3))</f>
        <v>2500</v>
      </c>
      <c r="Q465" s="12">
        <f t="shared" si="51"/>
        <v>2345</v>
      </c>
    </row>
    <row r="466" spans="1:17" ht="12.75">
      <c r="A466" s="11">
        <v>460</v>
      </c>
      <c r="B466" s="11">
        <f>IF(A466/Einstellungen!D$14-INT(A466/Einstellungen!D$14)=0,"Grenze","")</f>
      </c>
      <c r="C466" s="11">
        <f>COUNTIF(B$6:B465,"Grenze")</f>
        <v>1</v>
      </c>
      <c r="D466" s="12">
        <f>(INT((A466-1)/Einstellungen!D$14)+1)*Einstellungen!D$15</f>
        <v>50</v>
      </c>
      <c r="E466" s="12">
        <f>(Einstellungen!D$16*(A466-INT(A466/Einstellungen!D$14)*Einstellungen!D$14)^Einstellungen!D$17)+(INT(A466/Einstellungen!D$14)*(Einstellungen!D$16*Einstellungen!D$14^Einstellungen!D$17))</f>
        <v>2300</v>
      </c>
      <c r="F466" s="12">
        <f t="shared" si="49"/>
        <v>2350</v>
      </c>
      <c r="G466" s="12">
        <f t="shared" si="52"/>
        <v>5</v>
      </c>
      <c r="H466" s="12">
        <f t="shared" si="53"/>
        <v>0.10869565217391304</v>
      </c>
      <c r="I466" s="12">
        <f t="shared" si="54"/>
        <v>5</v>
      </c>
      <c r="J466" s="12">
        <f t="shared" si="55"/>
        <v>5.108695652173913</v>
      </c>
      <c r="K466" s="16"/>
      <c r="L466" s="12">
        <f t="shared" si="50"/>
        <v>2350</v>
      </c>
      <c r="M466" s="12">
        <f>(($C466)*Einstellungen!$D$15)+((Einstellungen!$D$16*(ROUND(($A466/($C466)),0))^Einstellungen!$D$17)*($C466))</f>
        <v>2350</v>
      </c>
      <c r="N466" s="12">
        <f>(($C466+1)*Einstellungen!$D$15)+((Einstellungen!$D$16*(ROUND(($A466/($C466+1)),0))^Einstellungen!$D$17)*($C466+1))</f>
        <v>2400</v>
      </c>
      <c r="O466" s="12">
        <f>(($C466+2)*Einstellungen!$D$15)+((Einstellungen!$D$16*(ROUND(($A466/($C466+2)),0))^Einstellungen!$D$17)*($C466+2))</f>
        <v>2445</v>
      </c>
      <c r="P466" s="12">
        <f>(($C466+3)*Einstellungen!$D$15)+((Einstellungen!$D$16*(ROUND(($A466/($C466+3)),0))^Einstellungen!$D$17)*($C466+3))</f>
        <v>2500</v>
      </c>
      <c r="Q466" s="12">
        <f t="shared" si="51"/>
        <v>2350</v>
      </c>
    </row>
    <row r="467" spans="1:17" ht="12.75">
      <c r="A467" s="11">
        <v>461</v>
      </c>
      <c r="B467" s="11">
        <f>IF(A467/Einstellungen!D$14-INT(A467/Einstellungen!D$14)=0,"Grenze","")</f>
      </c>
      <c r="C467" s="11">
        <f>COUNTIF(B$6:B466,"Grenze")</f>
        <v>1</v>
      </c>
      <c r="D467" s="12">
        <f>(INT((A467-1)/Einstellungen!D$14)+1)*Einstellungen!D$15</f>
        <v>50</v>
      </c>
      <c r="E467" s="12">
        <f>(Einstellungen!D$16*(A467-INT(A467/Einstellungen!D$14)*Einstellungen!D$14)^Einstellungen!D$17)+(INT(A467/Einstellungen!D$14)*(Einstellungen!D$16*Einstellungen!D$14^Einstellungen!D$17))</f>
        <v>2305</v>
      </c>
      <c r="F467" s="12">
        <f t="shared" si="49"/>
        <v>2355</v>
      </c>
      <c r="G467" s="12">
        <f t="shared" si="52"/>
        <v>5</v>
      </c>
      <c r="H467" s="12">
        <f t="shared" si="53"/>
        <v>0.10845986984815618</v>
      </c>
      <c r="I467" s="12">
        <f t="shared" si="54"/>
        <v>5</v>
      </c>
      <c r="J467" s="12">
        <f t="shared" si="55"/>
        <v>5.108459869848156</v>
      </c>
      <c r="K467" s="16"/>
      <c r="L467" s="12">
        <f t="shared" si="50"/>
        <v>2355</v>
      </c>
      <c r="M467" s="12">
        <f>(($C467)*Einstellungen!$D$15)+((Einstellungen!$D$16*(ROUND(($A467/($C467)),0))^Einstellungen!$D$17)*($C467))</f>
        <v>2355</v>
      </c>
      <c r="N467" s="12">
        <f>(($C467+1)*Einstellungen!$D$15)+((Einstellungen!$D$16*(ROUND(($A467/($C467+1)),0))^Einstellungen!$D$17)*($C467+1))</f>
        <v>2410</v>
      </c>
      <c r="O467" s="12">
        <f>(($C467+2)*Einstellungen!$D$15)+((Einstellungen!$D$16*(ROUND(($A467/($C467+2)),0))^Einstellungen!$D$17)*($C467+2))</f>
        <v>2460</v>
      </c>
      <c r="P467" s="12">
        <f>(($C467+3)*Einstellungen!$D$15)+((Einstellungen!$D$16*(ROUND(($A467/($C467+3)),0))^Einstellungen!$D$17)*($C467+3))</f>
        <v>2500</v>
      </c>
      <c r="Q467" s="12">
        <f t="shared" si="51"/>
        <v>2355</v>
      </c>
    </row>
    <row r="468" spans="1:17" ht="12.75">
      <c r="A468" s="11">
        <v>462</v>
      </c>
      <c r="B468" s="11">
        <f>IF(A468/Einstellungen!D$14-INT(A468/Einstellungen!D$14)=0,"Grenze","")</f>
      </c>
      <c r="C468" s="11">
        <f>COUNTIF(B$6:B467,"Grenze")</f>
        <v>1</v>
      </c>
      <c r="D468" s="12">
        <f>(INT((A468-1)/Einstellungen!D$14)+1)*Einstellungen!D$15</f>
        <v>50</v>
      </c>
      <c r="E468" s="12">
        <f>(Einstellungen!D$16*(A468-INT(A468/Einstellungen!D$14)*Einstellungen!D$14)^Einstellungen!D$17)+(INT(A468/Einstellungen!D$14)*(Einstellungen!D$16*Einstellungen!D$14^Einstellungen!D$17))</f>
        <v>2310</v>
      </c>
      <c r="F468" s="12">
        <f t="shared" si="49"/>
        <v>2360</v>
      </c>
      <c r="G468" s="12">
        <f t="shared" si="52"/>
        <v>5</v>
      </c>
      <c r="H468" s="12">
        <f t="shared" si="53"/>
        <v>0.10822510822510822</v>
      </c>
      <c r="I468" s="12">
        <f t="shared" si="54"/>
        <v>5</v>
      </c>
      <c r="J468" s="12">
        <f t="shared" si="55"/>
        <v>5.108225108225108</v>
      </c>
      <c r="K468" s="16"/>
      <c r="L468" s="12">
        <f t="shared" si="50"/>
        <v>2360</v>
      </c>
      <c r="M468" s="12">
        <f>(($C468)*Einstellungen!$D$15)+((Einstellungen!$D$16*(ROUND(($A468/($C468)),0))^Einstellungen!$D$17)*($C468))</f>
        <v>2360</v>
      </c>
      <c r="N468" s="12">
        <f>(($C468+1)*Einstellungen!$D$15)+((Einstellungen!$D$16*(ROUND(($A468/($C468+1)),0))^Einstellungen!$D$17)*($C468+1))</f>
        <v>2410</v>
      </c>
      <c r="O468" s="12">
        <f>(($C468+2)*Einstellungen!$D$15)+((Einstellungen!$D$16*(ROUND(($A468/($C468+2)),0))^Einstellungen!$D$17)*($C468+2))</f>
        <v>2460</v>
      </c>
      <c r="P468" s="12">
        <f>(($C468+3)*Einstellungen!$D$15)+((Einstellungen!$D$16*(ROUND(($A468/($C468+3)),0))^Einstellungen!$D$17)*($C468+3))</f>
        <v>2520</v>
      </c>
      <c r="Q468" s="12">
        <f t="shared" si="51"/>
        <v>2360</v>
      </c>
    </row>
    <row r="469" spans="1:17" ht="12.75">
      <c r="A469" s="11">
        <v>463</v>
      </c>
      <c r="B469" s="11">
        <f>IF(A469/Einstellungen!D$14-INT(A469/Einstellungen!D$14)=0,"Grenze","")</f>
      </c>
      <c r="C469" s="11">
        <f>COUNTIF(B$6:B468,"Grenze")</f>
        <v>1</v>
      </c>
      <c r="D469" s="12">
        <f>(INT((A469-1)/Einstellungen!D$14)+1)*Einstellungen!D$15</f>
        <v>50</v>
      </c>
      <c r="E469" s="12">
        <f>(Einstellungen!D$16*(A469-INT(A469/Einstellungen!D$14)*Einstellungen!D$14)^Einstellungen!D$17)+(INT(A469/Einstellungen!D$14)*(Einstellungen!D$16*Einstellungen!D$14^Einstellungen!D$17))</f>
        <v>2315</v>
      </c>
      <c r="F469" s="12">
        <f t="shared" si="49"/>
        <v>2365</v>
      </c>
      <c r="G469" s="12">
        <f t="shared" si="52"/>
        <v>5</v>
      </c>
      <c r="H469" s="12">
        <f t="shared" si="53"/>
        <v>0.1079913606911447</v>
      </c>
      <c r="I469" s="12">
        <f t="shared" si="54"/>
        <v>5</v>
      </c>
      <c r="J469" s="12">
        <f t="shared" si="55"/>
        <v>5.107991360691145</v>
      </c>
      <c r="K469" s="16"/>
      <c r="L469" s="12">
        <f t="shared" si="50"/>
        <v>2365</v>
      </c>
      <c r="M469" s="12">
        <f>(($C469)*Einstellungen!$D$15)+((Einstellungen!$D$16*(ROUND(($A469/($C469)),0))^Einstellungen!$D$17)*($C469))</f>
        <v>2365</v>
      </c>
      <c r="N469" s="12">
        <f>(($C469+1)*Einstellungen!$D$15)+((Einstellungen!$D$16*(ROUND(($A469/($C469+1)),0))^Einstellungen!$D$17)*($C469+1))</f>
        <v>2420</v>
      </c>
      <c r="O469" s="12">
        <f>(($C469+2)*Einstellungen!$D$15)+((Einstellungen!$D$16*(ROUND(($A469/($C469+2)),0))^Einstellungen!$D$17)*($C469+2))</f>
        <v>2460</v>
      </c>
      <c r="P469" s="12">
        <f>(($C469+3)*Einstellungen!$D$15)+((Einstellungen!$D$16*(ROUND(($A469/($C469+3)),0))^Einstellungen!$D$17)*($C469+3))</f>
        <v>2520</v>
      </c>
      <c r="Q469" s="12">
        <f t="shared" si="51"/>
        <v>2365</v>
      </c>
    </row>
    <row r="470" spans="1:17" ht="12.75">
      <c r="A470" s="11">
        <v>464</v>
      </c>
      <c r="B470" s="11">
        <f>IF(A470/Einstellungen!D$14-INT(A470/Einstellungen!D$14)=0,"Grenze","")</f>
      </c>
      <c r="C470" s="11">
        <f>COUNTIF(B$6:B469,"Grenze")</f>
        <v>1</v>
      </c>
      <c r="D470" s="12">
        <f>(INT((A470-1)/Einstellungen!D$14)+1)*Einstellungen!D$15</f>
        <v>50</v>
      </c>
      <c r="E470" s="12">
        <f>(Einstellungen!D$16*(A470-INT(A470/Einstellungen!D$14)*Einstellungen!D$14)^Einstellungen!D$17)+(INT(A470/Einstellungen!D$14)*(Einstellungen!D$16*Einstellungen!D$14^Einstellungen!D$17))</f>
        <v>2320</v>
      </c>
      <c r="F470" s="12">
        <f t="shared" si="49"/>
        <v>2370</v>
      </c>
      <c r="G470" s="12">
        <f t="shared" si="52"/>
        <v>5</v>
      </c>
      <c r="H470" s="12">
        <f t="shared" si="53"/>
        <v>0.10775862068965517</v>
      </c>
      <c r="I470" s="12">
        <f t="shared" si="54"/>
        <v>5</v>
      </c>
      <c r="J470" s="12">
        <f t="shared" si="55"/>
        <v>5.107758620689655</v>
      </c>
      <c r="K470" s="16"/>
      <c r="L470" s="12">
        <f t="shared" si="50"/>
        <v>2370</v>
      </c>
      <c r="M470" s="12">
        <f>(($C470)*Einstellungen!$D$15)+((Einstellungen!$D$16*(ROUND(($A470/($C470)),0))^Einstellungen!$D$17)*($C470))</f>
        <v>2370</v>
      </c>
      <c r="N470" s="12">
        <f>(($C470+1)*Einstellungen!$D$15)+((Einstellungen!$D$16*(ROUND(($A470/($C470+1)),0))^Einstellungen!$D$17)*($C470+1))</f>
        <v>2420</v>
      </c>
      <c r="O470" s="12">
        <f>(($C470+2)*Einstellungen!$D$15)+((Einstellungen!$D$16*(ROUND(($A470/($C470+2)),0))^Einstellungen!$D$17)*($C470+2))</f>
        <v>2475</v>
      </c>
      <c r="P470" s="12">
        <f>(($C470+3)*Einstellungen!$D$15)+((Einstellungen!$D$16*(ROUND(($A470/($C470+3)),0))^Einstellungen!$D$17)*($C470+3))</f>
        <v>2520</v>
      </c>
      <c r="Q470" s="12">
        <f t="shared" si="51"/>
        <v>2370</v>
      </c>
    </row>
    <row r="471" spans="1:17" ht="12.75">
      <c r="A471" s="11">
        <v>465</v>
      </c>
      <c r="B471" s="11">
        <f>IF(A471/Einstellungen!D$14-INT(A471/Einstellungen!D$14)=0,"Grenze","")</f>
      </c>
      <c r="C471" s="11">
        <f>COUNTIF(B$6:B470,"Grenze")</f>
        <v>1</v>
      </c>
      <c r="D471" s="12">
        <f>(INT((A471-1)/Einstellungen!D$14)+1)*Einstellungen!D$15</f>
        <v>50</v>
      </c>
      <c r="E471" s="12">
        <f>(Einstellungen!D$16*(A471-INT(A471/Einstellungen!D$14)*Einstellungen!D$14)^Einstellungen!D$17)+(INT(A471/Einstellungen!D$14)*(Einstellungen!D$16*Einstellungen!D$14^Einstellungen!D$17))</f>
        <v>2325</v>
      </c>
      <c r="F471" s="12">
        <f t="shared" si="49"/>
        <v>2375</v>
      </c>
      <c r="G471" s="12">
        <f t="shared" si="52"/>
        <v>5</v>
      </c>
      <c r="H471" s="12">
        <f t="shared" si="53"/>
        <v>0.10752688172043011</v>
      </c>
      <c r="I471" s="12">
        <f t="shared" si="54"/>
        <v>5</v>
      </c>
      <c r="J471" s="12">
        <f t="shared" si="55"/>
        <v>5.10752688172043</v>
      </c>
      <c r="K471" s="16"/>
      <c r="L471" s="12">
        <f t="shared" si="50"/>
        <v>2375</v>
      </c>
      <c r="M471" s="12">
        <f>(($C471)*Einstellungen!$D$15)+((Einstellungen!$D$16*(ROUND(($A471/($C471)),0))^Einstellungen!$D$17)*($C471))</f>
        <v>2375</v>
      </c>
      <c r="N471" s="12">
        <f>(($C471+1)*Einstellungen!$D$15)+((Einstellungen!$D$16*(ROUND(($A471/($C471+1)),0))^Einstellungen!$D$17)*($C471+1))</f>
        <v>2430</v>
      </c>
      <c r="O471" s="12">
        <f>(($C471+2)*Einstellungen!$D$15)+((Einstellungen!$D$16*(ROUND(($A471/($C471+2)),0))^Einstellungen!$D$17)*($C471+2))</f>
        <v>2475</v>
      </c>
      <c r="P471" s="12">
        <f>(($C471+3)*Einstellungen!$D$15)+((Einstellungen!$D$16*(ROUND(($A471/($C471+3)),0))^Einstellungen!$D$17)*($C471+3))</f>
        <v>2520</v>
      </c>
      <c r="Q471" s="12">
        <f t="shared" si="51"/>
        <v>2375</v>
      </c>
    </row>
    <row r="472" spans="1:17" ht="12.75">
      <c r="A472" s="11">
        <v>466</v>
      </c>
      <c r="B472" s="11">
        <f>IF(A472/Einstellungen!D$14-INT(A472/Einstellungen!D$14)=0,"Grenze","")</f>
      </c>
      <c r="C472" s="11">
        <f>COUNTIF(B$6:B471,"Grenze")</f>
        <v>1</v>
      </c>
      <c r="D472" s="12">
        <f>(INT((A472-1)/Einstellungen!D$14)+1)*Einstellungen!D$15</f>
        <v>50</v>
      </c>
      <c r="E472" s="12">
        <f>(Einstellungen!D$16*(A472-INT(A472/Einstellungen!D$14)*Einstellungen!D$14)^Einstellungen!D$17)+(INT(A472/Einstellungen!D$14)*(Einstellungen!D$16*Einstellungen!D$14^Einstellungen!D$17))</f>
        <v>2330</v>
      </c>
      <c r="F472" s="12">
        <f t="shared" si="49"/>
        <v>2380</v>
      </c>
      <c r="G472" s="12">
        <f t="shared" si="52"/>
        <v>5</v>
      </c>
      <c r="H472" s="12">
        <f t="shared" si="53"/>
        <v>0.1072961373390558</v>
      </c>
      <c r="I472" s="12">
        <f t="shared" si="54"/>
        <v>5</v>
      </c>
      <c r="J472" s="12">
        <f t="shared" si="55"/>
        <v>5.1072961373390555</v>
      </c>
      <c r="K472" s="16"/>
      <c r="L472" s="12">
        <f t="shared" si="50"/>
        <v>2380</v>
      </c>
      <c r="M472" s="12">
        <f>(($C472)*Einstellungen!$D$15)+((Einstellungen!$D$16*(ROUND(($A472/($C472)),0))^Einstellungen!$D$17)*($C472))</f>
        <v>2380</v>
      </c>
      <c r="N472" s="12">
        <f>(($C472+1)*Einstellungen!$D$15)+((Einstellungen!$D$16*(ROUND(($A472/($C472+1)),0))^Einstellungen!$D$17)*($C472+1))</f>
        <v>2430</v>
      </c>
      <c r="O472" s="12">
        <f>(($C472+2)*Einstellungen!$D$15)+((Einstellungen!$D$16*(ROUND(($A472/($C472+2)),0))^Einstellungen!$D$17)*($C472+2))</f>
        <v>2475</v>
      </c>
      <c r="P472" s="12">
        <f>(($C472+3)*Einstellungen!$D$15)+((Einstellungen!$D$16*(ROUND(($A472/($C472+3)),0))^Einstellungen!$D$17)*($C472+3))</f>
        <v>2540</v>
      </c>
      <c r="Q472" s="12">
        <f t="shared" si="51"/>
        <v>2380</v>
      </c>
    </row>
    <row r="473" spans="1:17" ht="12.75">
      <c r="A473" s="11">
        <v>467</v>
      </c>
      <c r="B473" s="11">
        <f>IF(A473/Einstellungen!D$14-INT(A473/Einstellungen!D$14)=0,"Grenze","")</f>
      </c>
      <c r="C473" s="11">
        <f>COUNTIF(B$6:B472,"Grenze")</f>
        <v>1</v>
      </c>
      <c r="D473" s="12">
        <f>(INT((A473-1)/Einstellungen!D$14)+1)*Einstellungen!D$15</f>
        <v>50</v>
      </c>
      <c r="E473" s="12">
        <f>(Einstellungen!D$16*(A473-INT(A473/Einstellungen!D$14)*Einstellungen!D$14)^Einstellungen!D$17)+(INT(A473/Einstellungen!D$14)*(Einstellungen!D$16*Einstellungen!D$14^Einstellungen!D$17))</f>
        <v>2335</v>
      </c>
      <c r="F473" s="12">
        <f t="shared" si="49"/>
        <v>2385</v>
      </c>
      <c r="G473" s="12">
        <f t="shared" si="52"/>
        <v>5</v>
      </c>
      <c r="H473" s="12">
        <f t="shared" si="53"/>
        <v>0.10706638115631692</v>
      </c>
      <c r="I473" s="12">
        <f t="shared" si="54"/>
        <v>5</v>
      </c>
      <c r="J473" s="12">
        <f t="shared" si="55"/>
        <v>5.107066381156317</v>
      </c>
      <c r="K473" s="16"/>
      <c r="L473" s="12">
        <f t="shared" si="50"/>
        <v>2385</v>
      </c>
      <c r="M473" s="12">
        <f>(($C473)*Einstellungen!$D$15)+((Einstellungen!$D$16*(ROUND(($A473/($C473)),0))^Einstellungen!$D$17)*($C473))</f>
        <v>2385</v>
      </c>
      <c r="N473" s="12">
        <f>(($C473+1)*Einstellungen!$D$15)+((Einstellungen!$D$16*(ROUND(($A473/($C473+1)),0))^Einstellungen!$D$17)*($C473+1))</f>
        <v>2440</v>
      </c>
      <c r="O473" s="12">
        <f>(($C473+2)*Einstellungen!$D$15)+((Einstellungen!$D$16*(ROUND(($A473/($C473+2)),0))^Einstellungen!$D$17)*($C473+2))</f>
        <v>2490</v>
      </c>
      <c r="P473" s="12">
        <f>(($C473+3)*Einstellungen!$D$15)+((Einstellungen!$D$16*(ROUND(($A473/($C473+3)),0))^Einstellungen!$D$17)*($C473+3))</f>
        <v>2540</v>
      </c>
      <c r="Q473" s="12">
        <f t="shared" si="51"/>
        <v>2385</v>
      </c>
    </row>
    <row r="474" spans="1:17" ht="12.75">
      <c r="A474" s="11">
        <v>468</v>
      </c>
      <c r="B474" s="11">
        <f>IF(A474/Einstellungen!D$14-INT(A474/Einstellungen!D$14)=0,"Grenze","")</f>
      </c>
      <c r="C474" s="11">
        <f>COUNTIF(B$6:B473,"Grenze")</f>
        <v>1</v>
      </c>
      <c r="D474" s="12">
        <f>(INT((A474-1)/Einstellungen!D$14)+1)*Einstellungen!D$15</f>
        <v>50</v>
      </c>
      <c r="E474" s="12">
        <f>(Einstellungen!D$16*(A474-INT(A474/Einstellungen!D$14)*Einstellungen!D$14)^Einstellungen!D$17)+(INT(A474/Einstellungen!D$14)*(Einstellungen!D$16*Einstellungen!D$14^Einstellungen!D$17))</f>
        <v>2340</v>
      </c>
      <c r="F474" s="12">
        <f t="shared" si="49"/>
        <v>2390</v>
      </c>
      <c r="G474" s="12">
        <f t="shared" si="52"/>
        <v>5</v>
      </c>
      <c r="H474" s="12">
        <f t="shared" si="53"/>
        <v>0.10683760683760683</v>
      </c>
      <c r="I474" s="12">
        <f t="shared" si="54"/>
        <v>5</v>
      </c>
      <c r="J474" s="12">
        <f t="shared" si="55"/>
        <v>5.1068376068376065</v>
      </c>
      <c r="K474" s="16"/>
      <c r="L474" s="12">
        <f t="shared" si="50"/>
        <v>2390</v>
      </c>
      <c r="M474" s="12">
        <f>(($C474)*Einstellungen!$D$15)+((Einstellungen!$D$16*(ROUND(($A474/($C474)),0))^Einstellungen!$D$17)*($C474))</f>
        <v>2390</v>
      </c>
      <c r="N474" s="12">
        <f>(($C474+1)*Einstellungen!$D$15)+((Einstellungen!$D$16*(ROUND(($A474/($C474+1)),0))^Einstellungen!$D$17)*($C474+1))</f>
        <v>2440</v>
      </c>
      <c r="O474" s="12">
        <f>(($C474+2)*Einstellungen!$D$15)+((Einstellungen!$D$16*(ROUND(($A474/($C474+2)),0))^Einstellungen!$D$17)*($C474+2))</f>
        <v>2490</v>
      </c>
      <c r="P474" s="12">
        <f>(($C474+3)*Einstellungen!$D$15)+((Einstellungen!$D$16*(ROUND(($A474/($C474+3)),0))^Einstellungen!$D$17)*($C474+3))</f>
        <v>2540</v>
      </c>
      <c r="Q474" s="12">
        <f t="shared" si="51"/>
        <v>2390</v>
      </c>
    </row>
    <row r="475" spans="1:17" ht="12.75">
      <c r="A475" s="11">
        <v>469</v>
      </c>
      <c r="B475" s="11">
        <f>IF(A475/Einstellungen!D$14-INT(A475/Einstellungen!D$14)=0,"Grenze","")</f>
      </c>
      <c r="C475" s="11">
        <f>COUNTIF(B$6:B474,"Grenze")</f>
        <v>1</v>
      </c>
      <c r="D475" s="12">
        <f>(INT((A475-1)/Einstellungen!D$14)+1)*Einstellungen!D$15</f>
        <v>50</v>
      </c>
      <c r="E475" s="12">
        <f>(Einstellungen!D$16*(A475-INT(A475/Einstellungen!D$14)*Einstellungen!D$14)^Einstellungen!D$17)+(INT(A475/Einstellungen!D$14)*(Einstellungen!D$16*Einstellungen!D$14^Einstellungen!D$17))</f>
        <v>2345</v>
      </c>
      <c r="F475" s="12">
        <f t="shared" si="49"/>
        <v>2395</v>
      </c>
      <c r="G475" s="12">
        <f t="shared" si="52"/>
        <v>5</v>
      </c>
      <c r="H475" s="12">
        <f t="shared" si="53"/>
        <v>0.10660980810234541</v>
      </c>
      <c r="I475" s="12">
        <f t="shared" si="54"/>
        <v>5</v>
      </c>
      <c r="J475" s="12">
        <f t="shared" si="55"/>
        <v>5.106609808102346</v>
      </c>
      <c r="K475" s="16"/>
      <c r="L475" s="12">
        <f t="shared" si="50"/>
        <v>2395</v>
      </c>
      <c r="M475" s="12">
        <f>(($C475)*Einstellungen!$D$15)+((Einstellungen!$D$16*(ROUND(($A475/($C475)),0))^Einstellungen!$D$17)*($C475))</f>
        <v>2395</v>
      </c>
      <c r="N475" s="12">
        <f>(($C475+1)*Einstellungen!$D$15)+((Einstellungen!$D$16*(ROUND(($A475/($C475+1)),0))^Einstellungen!$D$17)*($C475+1))</f>
        <v>2450</v>
      </c>
      <c r="O475" s="12">
        <f>(($C475+2)*Einstellungen!$D$15)+((Einstellungen!$D$16*(ROUND(($A475/($C475+2)),0))^Einstellungen!$D$17)*($C475+2))</f>
        <v>2490</v>
      </c>
      <c r="P475" s="12">
        <f>(($C475+3)*Einstellungen!$D$15)+((Einstellungen!$D$16*(ROUND(($A475/($C475+3)),0))^Einstellungen!$D$17)*($C475+3))</f>
        <v>2540</v>
      </c>
      <c r="Q475" s="12">
        <f t="shared" si="51"/>
        <v>2395</v>
      </c>
    </row>
    <row r="476" spans="1:17" ht="12.75">
      <c r="A476" s="11">
        <v>470</v>
      </c>
      <c r="B476" s="11">
        <f>IF(A476/Einstellungen!D$14-INT(A476/Einstellungen!D$14)=0,"Grenze","")</f>
      </c>
      <c r="C476" s="11">
        <f>COUNTIF(B$6:B475,"Grenze")</f>
        <v>1</v>
      </c>
      <c r="D476" s="12">
        <f>(INT((A476-1)/Einstellungen!D$14)+1)*Einstellungen!D$15</f>
        <v>50</v>
      </c>
      <c r="E476" s="12">
        <f>(Einstellungen!D$16*(A476-INT(A476/Einstellungen!D$14)*Einstellungen!D$14)^Einstellungen!D$17)+(INT(A476/Einstellungen!D$14)*(Einstellungen!D$16*Einstellungen!D$14^Einstellungen!D$17))</f>
        <v>2350</v>
      </c>
      <c r="F476" s="12">
        <f t="shared" si="49"/>
        <v>2400</v>
      </c>
      <c r="G476" s="12">
        <f t="shared" si="52"/>
        <v>5</v>
      </c>
      <c r="H476" s="12">
        <f t="shared" si="53"/>
        <v>0.10638297872340426</v>
      </c>
      <c r="I476" s="12">
        <f t="shared" si="54"/>
        <v>5</v>
      </c>
      <c r="J476" s="12">
        <f t="shared" si="55"/>
        <v>5.1063829787234045</v>
      </c>
      <c r="K476" s="16"/>
      <c r="L476" s="12">
        <f t="shared" si="50"/>
        <v>2400</v>
      </c>
      <c r="M476" s="12">
        <f>(($C476)*Einstellungen!$D$15)+((Einstellungen!$D$16*(ROUND(($A476/($C476)),0))^Einstellungen!$D$17)*($C476))</f>
        <v>2400</v>
      </c>
      <c r="N476" s="12">
        <f>(($C476+1)*Einstellungen!$D$15)+((Einstellungen!$D$16*(ROUND(($A476/($C476+1)),0))^Einstellungen!$D$17)*($C476+1))</f>
        <v>2450</v>
      </c>
      <c r="O476" s="12">
        <f>(($C476+2)*Einstellungen!$D$15)+((Einstellungen!$D$16*(ROUND(($A476/($C476+2)),0))^Einstellungen!$D$17)*($C476+2))</f>
        <v>2505</v>
      </c>
      <c r="P476" s="12">
        <f>(($C476+3)*Einstellungen!$D$15)+((Einstellungen!$D$16*(ROUND(($A476/($C476+3)),0))^Einstellungen!$D$17)*($C476+3))</f>
        <v>2560</v>
      </c>
      <c r="Q476" s="12">
        <f t="shared" si="51"/>
        <v>2400</v>
      </c>
    </row>
    <row r="477" spans="1:17" ht="12.75">
      <c r="A477" s="11">
        <v>471</v>
      </c>
      <c r="B477" s="11">
        <f>IF(A477/Einstellungen!D$14-INT(A477/Einstellungen!D$14)=0,"Grenze","")</f>
      </c>
      <c r="C477" s="11">
        <f>COUNTIF(B$6:B476,"Grenze")</f>
        <v>1</v>
      </c>
      <c r="D477" s="12">
        <f>(INT((A477-1)/Einstellungen!D$14)+1)*Einstellungen!D$15</f>
        <v>50</v>
      </c>
      <c r="E477" s="12">
        <f>(Einstellungen!D$16*(A477-INT(A477/Einstellungen!D$14)*Einstellungen!D$14)^Einstellungen!D$17)+(INT(A477/Einstellungen!D$14)*(Einstellungen!D$16*Einstellungen!D$14^Einstellungen!D$17))</f>
        <v>2355</v>
      </c>
      <c r="F477" s="12">
        <f t="shared" si="49"/>
        <v>2405</v>
      </c>
      <c r="G477" s="12">
        <f t="shared" si="52"/>
        <v>5</v>
      </c>
      <c r="H477" s="12">
        <f t="shared" si="53"/>
        <v>0.10615711252653928</v>
      </c>
      <c r="I477" s="12">
        <f t="shared" si="54"/>
        <v>5</v>
      </c>
      <c r="J477" s="12">
        <f t="shared" si="55"/>
        <v>5.10615711252654</v>
      </c>
      <c r="K477" s="16"/>
      <c r="L477" s="12">
        <f t="shared" si="50"/>
        <v>2405</v>
      </c>
      <c r="M477" s="12">
        <f>(($C477)*Einstellungen!$D$15)+((Einstellungen!$D$16*(ROUND(($A477/($C477)),0))^Einstellungen!$D$17)*($C477))</f>
        <v>2405</v>
      </c>
      <c r="N477" s="12">
        <f>(($C477+1)*Einstellungen!$D$15)+((Einstellungen!$D$16*(ROUND(($A477/($C477+1)),0))^Einstellungen!$D$17)*($C477+1))</f>
        <v>2460</v>
      </c>
      <c r="O477" s="12">
        <f>(($C477+2)*Einstellungen!$D$15)+((Einstellungen!$D$16*(ROUND(($A477/($C477+2)),0))^Einstellungen!$D$17)*($C477+2))</f>
        <v>2505</v>
      </c>
      <c r="P477" s="12">
        <f>(($C477+3)*Einstellungen!$D$15)+((Einstellungen!$D$16*(ROUND(($A477/($C477+3)),0))^Einstellungen!$D$17)*($C477+3))</f>
        <v>2560</v>
      </c>
      <c r="Q477" s="12">
        <f t="shared" si="51"/>
        <v>2405</v>
      </c>
    </row>
    <row r="478" spans="1:17" ht="12.75">
      <c r="A478" s="11">
        <v>472</v>
      </c>
      <c r="B478" s="11">
        <f>IF(A478/Einstellungen!D$14-INT(A478/Einstellungen!D$14)=0,"Grenze","")</f>
      </c>
      <c r="C478" s="11">
        <f>COUNTIF(B$6:B477,"Grenze")</f>
        <v>1</v>
      </c>
      <c r="D478" s="12">
        <f>(INT((A478-1)/Einstellungen!D$14)+1)*Einstellungen!D$15</f>
        <v>50</v>
      </c>
      <c r="E478" s="12">
        <f>(Einstellungen!D$16*(A478-INT(A478/Einstellungen!D$14)*Einstellungen!D$14)^Einstellungen!D$17)+(INT(A478/Einstellungen!D$14)*(Einstellungen!D$16*Einstellungen!D$14^Einstellungen!D$17))</f>
        <v>2360</v>
      </c>
      <c r="F478" s="12">
        <f t="shared" si="49"/>
        <v>2410</v>
      </c>
      <c r="G478" s="12">
        <f t="shared" si="52"/>
        <v>5</v>
      </c>
      <c r="H478" s="12">
        <f t="shared" si="53"/>
        <v>0.1059322033898305</v>
      </c>
      <c r="I478" s="12">
        <f t="shared" si="54"/>
        <v>5</v>
      </c>
      <c r="J478" s="12">
        <f t="shared" si="55"/>
        <v>5.1059322033898304</v>
      </c>
      <c r="K478" s="16"/>
      <c r="L478" s="12">
        <f t="shared" si="50"/>
        <v>2410</v>
      </c>
      <c r="M478" s="12">
        <f>(($C478)*Einstellungen!$D$15)+((Einstellungen!$D$16*(ROUND(($A478/($C478)),0))^Einstellungen!$D$17)*($C478))</f>
        <v>2410</v>
      </c>
      <c r="N478" s="12">
        <f>(($C478+1)*Einstellungen!$D$15)+((Einstellungen!$D$16*(ROUND(($A478/($C478+1)),0))^Einstellungen!$D$17)*($C478+1))</f>
        <v>2460</v>
      </c>
      <c r="O478" s="12">
        <f>(($C478+2)*Einstellungen!$D$15)+((Einstellungen!$D$16*(ROUND(($A478/($C478+2)),0))^Einstellungen!$D$17)*($C478+2))</f>
        <v>2505</v>
      </c>
      <c r="P478" s="12">
        <f>(($C478+3)*Einstellungen!$D$15)+((Einstellungen!$D$16*(ROUND(($A478/($C478+3)),0))^Einstellungen!$D$17)*($C478+3))</f>
        <v>2560</v>
      </c>
      <c r="Q478" s="12">
        <f t="shared" si="51"/>
        <v>2410</v>
      </c>
    </row>
    <row r="479" spans="1:17" ht="12.75">
      <c r="A479" s="11">
        <v>473</v>
      </c>
      <c r="B479" s="11">
        <f>IF(A479/Einstellungen!D$14-INT(A479/Einstellungen!D$14)=0,"Grenze","")</f>
      </c>
      <c r="C479" s="11">
        <f>COUNTIF(B$6:B478,"Grenze")</f>
        <v>1</v>
      </c>
      <c r="D479" s="12">
        <f>(INT((A479-1)/Einstellungen!D$14)+1)*Einstellungen!D$15</f>
        <v>50</v>
      </c>
      <c r="E479" s="12">
        <f>(Einstellungen!D$16*(A479-INT(A479/Einstellungen!D$14)*Einstellungen!D$14)^Einstellungen!D$17)+(INT(A479/Einstellungen!D$14)*(Einstellungen!D$16*Einstellungen!D$14^Einstellungen!D$17))</f>
        <v>2365</v>
      </c>
      <c r="F479" s="12">
        <f t="shared" si="49"/>
        <v>2415</v>
      </c>
      <c r="G479" s="12">
        <f t="shared" si="52"/>
        <v>5</v>
      </c>
      <c r="H479" s="12">
        <f t="shared" si="53"/>
        <v>0.10570824524312897</v>
      </c>
      <c r="I479" s="12">
        <f t="shared" si="54"/>
        <v>5</v>
      </c>
      <c r="J479" s="12">
        <f t="shared" si="55"/>
        <v>5.105708245243129</v>
      </c>
      <c r="K479" s="16"/>
      <c r="L479" s="12">
        <f t="shared" si="50"/>
        <v>2415</v>
      </c>
      <c r="M479" s="12">
        <f>(($C479)*Einstellungen!$D$15)+((Einstellungen!$D$16*(ROUND(($A479/($C479)),0))^Einstellungen!$D$17)*($C479))</f>
        <v>2415</v>
      </c>
      <c r="N479" s="12">
        <f>(($C479+1)*Einstellungen!$D$15)+((Einstellungen!$D$16*(ROUND(($A479/($C479+1)),0))^Einstellungen!$D$17)*($C479+1))</f>
        <v>2470</v>
      </c>
      <c r="O479" s="12">
        <f>(($C479+2)*Einstellungen!$D$15)+((Einstellungen!$D$16*(ROUND(($A479/($C479+2)),0))^Einstellungen!$D$17)*($C479+2))</f>
        <v>2520</v>
      </c>
      <c r="P479" s="12">
        <f>(($C479+3)*Einstellungen!$D$15)+((Einstellungen!$D$16*(ROUND(($A479/($C479+3)),0))^Einstellungen!$D$17)*($C479+3))</f>
        <v>2560</v>
      </c>
      <c r="Q479" s="12">
        <f t="shared" si="51"/>
        <v>2415</v>
      </c>
    </row>
    <row r="480" spans="1:17" ht="12.75">
      <c r="A480" s="11">
        <v>474</v>
      </c>
      <c r="B480" s="11">
        <f>IF(A480/Einstellungen!D$14-INT(A480/Einstellungen!D$14)=0,"Grenze","")</f>
      </c>
      <c r="C480" s="11">
        <f>COUNTIF(B$6:B479,"Grenze")</f>
        <v>1</v>
      </c>
      <c r="D480" s="12">
        <f>(INT((A480-1)/Einstellungen!D$14)+1)*Einstellungen!D$15</f>
        <v>50</v>
      </c>
      <c r="E480" s="12">
        <f>(Einstellungen!D$16*(A480-INT(A480/Einstellungen!D$14)*Einstellungen!D$14)^Einstellungen!D$17)+(INT(A480/Einstellungen!D$14)*(Einstellungen!D$16*Einstellungen!D$14^Einstellungen!D$17))</f>
        <v>2370</v>
      </c>
      <c r="F480" s="12">
        <f t="shared" si="49"/>
        <v>2420</v>
      </c>
      <c r="G480" s="12">
        <f t="shared" si="52"/>
        <v>5</v>
      </c>
      <c r="H480" s="12">
        <f t="shared" si="53"/>
        <v>0.10548523206751055</v>
      </c>
      <c r="I480" s="12">
        <f t="shared" si="54"/>
        <v>5</v>
      </c>
      <c r="J480" s="12">
        <f t="shared" si="55"/>
        <v>5.105485232067511</v>
      </c>
      <c r="K480" s="16"/>
      <c r="L480" s="12">
        <f t="shared" si="50"/>
        <v>2420</v>
      </c>
      <c r="M480" s="12">
        <f>(($C480)*Einstellungen!$D$15)+((Einstellungen!$D$16*(ROUND(($A480/($C480)),0))^Einstellungen!$D$17)*($C480))</f>
        <v>2420</v>
      </c>
      <c r="N480" s="12">
        <f>(($C480+1)*Einstellungen!$D$15)+((Einstellungen!$D$16*(ROUND(($A480/($C480+1)),0))^Einstellungen!$D$17)*($C480+1))</f>
        <v>2470</v>
      </c>
      <c r="O480" s="12">
        <f>(($C480+2)*Einstellungen!$D$15)+((Einstellungen!$D$16*(ROUND(($A480/($C480+2)),0))^Einstellungen!$D$17)*($C480+2))</f>
        <v>2520</v>
      </c>
      <c r="P480" s="12">
        <f>(($C480+3)*Einstellungen!$D$15)+((Einstellungen!$D$16*(ROUND(($A480/($C480+3)),0))^Einstellungen!$D$17)*($C480+3))</f>
        <v>2580</v>
      </c>
      <c r="Q480" s="12">
        <f t="shared" si="51"/>
        <v>2420</v>
      </c>
    </row>
    <row r="481" spans="1:17" ht="12.75">
      <c r="A481" s="11">
        <v>475</v>
      </c>
      <c r="B481" s="11">
        <f>IF(A481/Einstellungen!D$14-INT(A481/Einstellungen!D$14)=0,"Grenze","")</f>
      </c>
      <c r="C481" s="11">
        <f>COUNTIF(B$6:B480,"Grenze")</f>
        <v>1</v>
      </c>
      <c r="D481" s="12">
        <f>(INT((A481-1)/Einstellungen!D$14)+1)*Einstellungen!D$15</f>
        <v>50</v>
      </c>
      <c r="E481" s="12">
        <f>(Einstellungen!D$16*(A481-INT(A481/Einstellungen!D$14)*Einstellungen!D$14)^Einstellungen!D$17)+(INT(A481/Einstellungen!D$14)*(Einstellungen!D$16*Einstellungen!D$14^Einstellungen!D$17))</f>
        <v>2375</v>
      </c>
      <c r="F481" s="12">
        <f t="shared" si="49"/>
        <v>2425</v>
      </c>
      <c r="G481" s="12">
        <f t="shared" si="52"/>
        <v>5</v>
      </c>
      <c r="H481" s="12">
        <f t="shared" si="53"/>
        <v>0.10526315789473684</v>
      </c>
      <c r="I481" s="12">
        <f t="shared" si="54"/>
        <v>5</v>
      </c>
      <c r="J481" s="12">
        <f t="shared" si="55"/>
        <v>5.105263157894737</v>
      </c>
      <c r="K481" s="16"/>
      <c r="L481" s="12">
        <f t="shared" si="50"/>
        <v>2425</v>
      </c>
      <c r="M481" s="12">
        <f>(($C481)*Einstellungen!$D$15)+((Einstellungen!$D$16*(ROUND(($A481/($C481)),0))^Einstellungen!$D$17)*($C481))</f>
        <v>2425</v>
      </c>
      <c r="N481" s="12">
        <f>(($C481+1)*Einstellungen!$D$15)+((Einstellungen!$D$16*(ROUND(($A481/($C481+1)),0))^Einstellungen!$D$17)*($C481+1))</f>
        <v>2480</v>
      </c>
      <c r="O481" s="12">
        <f>(($C481+2)*Einstellungen!$D$15)+((Einstellungen!$D$16*(ROUND(($A481/($C481+2)),0))^Einstellungen!$D$17)*($C481+2))</f>
        <v>2520</v>
      </c>
      <c r="P481" s="12">
        <f>(($C481+3)*Einstellungen!$D$15)+((Einstellungen!$D$16*(ROUND(($A481/($C481+3)),0))^Einstellungen!$D$17)*($C481+3))</f>
        <v>2580</v>
      </c>
      <c r="Q481" s="12">
        <f t="shared" si="51"/>
        <v>2425</v>
      </c>
    </row>
    <row r="482" spans="1:17" ht="12.75">
      <c r="A482" s="11">
        <v>476</v>
      </c>
      <c r="B482" s="11">
        <f>IF(A482/Einstellungen!D$14-INT(A482/Einstellungen!D$14)=0,"Grenze","")</f>
      </c>
      <c r="C482" s="11">
        <f>COUNTIF(B$6:B481,"Grenze")</f>
        <v>1</v>
      </c>
      <c r="D482" s="12">
        <f>(INT((A482-1)/Einstellungen!D$14)+1)*Einstellungen!D$15</f>
        <v>50</v>
      </c>
      <c r="E482" s="12">
        <f>(Einstellungen!D$16*(A482-INT(A482/Einstellungen!D$14)*Einstellungen!D$14)^Einstellungen!D$17)+(INT(A482/Einstellungen!D$14)*(Einstellungen!D$16*Einstellungen!D$14^Einstellungen!D$17))</f>
        <v>2380</v>
      </c>
      <c r="F482" s="12">
        <f t="shared" si="49"/>
        <v>2430</v>
      </c>
      <c r="G482" s="12">
        <f t="shared" si="52"/>
        <v>5</v>
      </c>
      <c r="H482" s="12">
        <f t="shared" si="53"/>
        <v>0.10504201680672269</v>
      </c>
      <c r="I482" s="12">
        <f t="shared" si="54"/>
        <v>5</v>
      </c>
      <c r="J482" s="12">
        <f t="shared" si="55"/>
        <v>5.105042016806722</v>
      </c>
      <c r="K482" s="16"/>
      <c r="L482" s="12">
        <f t="shared" si="50"/>
        <v>2430</v>
      </c>
      <c r="M482" s="12">
        <f>(($C482)*Einstellungen!$D$15)+((Einstellungen!$D$16*(ROUND(($A482/($C482)),0))^Einstellungen!$D$17)*($C482))</f>
        <v>2430</v>
      </c>
      <c r="N482" s="12">
        <f>(($C482+1)*Einstellungen!$D$15)+((Einstellungen!$D$16*(ROUND(($A482/($C482+1)),0))^Einstellungen!$D$17)*($C482+1))</f>
        <v>2480</v>
      </c>
      <c r="O482" s="12">
        <f>(($C482+2)*Einstellungen!$D$15)+((Einstellungen!$D$16*(ROUND(($A482/($C482+2)),0))^Einstellungen!$D$17)*($C482+2))</f>
        <v>2535</v>
      </c>
      <c r="P482" s="12">
        <f>(($C482+3)*Einstellungen!$D$15)+((Einstellungen!$D$16*(ROUND(($A482/($C482+3)),0))^Einstellungen!$D$17)*($C482+3))</f>
        <v>2580</v>
      </c>
      <c r="Q482" s="12">
        <f t="shared" si="51"/>
        <v>2430</v>
      </c>
    </row>
    <row r="483" spans="1:17" ht="12.75">
      <c r="A483" s="11">
        <v>477</v>
      </c>
      <c r="B483" s="11">
        <f>IF(A483/Einstellungen!D$14-INT(A483/Einstellungen!D$14)=0,"Grenze","")</f>
      </c>
      <c r="C483" s="11">
        <f>COUNTIF(B$6:B482,"Grenze")</f>
        <v>1</v>
      </c>
      <c r="D483" s="12">
        <f>(INT((A483-1)/Einstellungen!D$14)+1)*Einstellungen!D$15</f>
        <v>50</v>
      </c>
      <c r="E483" s="12">
        <f>(Einstellungen!D$16*(A483-INT(A483/Einstellungen!D$14)*Einstellungen!D$14)^Einstellungen!D$17)+(INT(A483/Einstellungen!D$14)*(Einstellungen!D$16*Einstellungen!D$14^Einstellungen!D$17))</f>
        <v>2385</v>
      </c>
      <c r="F483" s="12">
        <f t="shared" si="49"/>
        <v>2435</v>
      </c>
      <c r="G483" s="12">
        <f t="shared" si="52"/>
        <v>5</v>
      </c>
      <c r="H483" s="12">
        <f t="shared" si="53"/>
        <v>0.10482180293501048</v>
      </c>
      <c r="I483" s="12">
        <f t="shared" si="54"/>
        <v>5</v>
      </c>
      <c r="J483" s="12">
        <f t="shared" si="55"/>
        <v>5.10482180293501</v>
      </c>
      <c r="K483" s="16"/>
      <c r="L483" s="12">
        <f t="shared" si="50"/>
        <v>2435</v>
      </c>
      <c r="M483" s="12">
        <f>(($C483)*Einstellungen!$D$15)+((Einstellungen!$D$16*(ROUND(($A483/($C483)),0))^Einstellungen!$D$17)*($C483))</f>
        <v>2435</v>
      </c>
      <c r="N483" s="12">
        <f>(($C483+1)*Einstellungen!$D$15)+((Einstellungen!$D$16*(ROUND(($A483/($C483+1)),0))^Einstellungen!$D$17)*($C483+1))</f>
        <v>2490</v>
      </c>
      <c r="O483" s="12">
        <f>(($C483+2)*Einstellungen!$D$15)+((Einstellungen!$D$16*(ROUND(($A483/($C483+2)),0))^Einstellungen!$D$17)*($C483+2))</f>
        <v>2535</v>
      </c>
      <c r="P483" s="12">
        <f>(($C483+3)*Einstellungen!$D$15)+((Einstellungen!$D$16*(ROUND(($A483/($C483+3)),0))^Einstellungen!$D$17)*($C483+3))</f>
        <v>2580</v>
      </c>
      <c r="Q483" s="12">
        <f t="shared" si="51"/>
        <v>2435</v>
      </c>
    </row>
    <row r="484" spans="1:17" ht="12.75">
      <c r="A484" s="11">
        <v>478</v>
      </c>
      <c r="B484" s="11">
        <f>IF(A484/Einstellungen!D$14-INT(A484/Einstellungen!D$14)=0,"Grenze","")</f>
      </c>
      <c r="C484" s="11">
        <f>COUNTIF(B$6:B483,"Grenze")</f>
        <v>1</v>
      </c>
      <c r="D484" s="12">
        <f>(INT((A484-1)/Einstellungen!D$14)+1)*Einstellungen!D$15</f>
        <v>50</v>
      </c>
      <c r="E484" s="12">
        <f>(Einstellungen!D$16*(A484-INT(A484/Einstellungen!D$14)*Einstellungen!D$14)^Einstellungen!D$17)+(INT(A484/Einstellungen!D$14)*(Einstellungen!D$16*Einstellungen!D$14^Einstellungen!D$17))</f>
        <v>2390</v>
      </c>
      <c r="F484" s="12">
        <f t="shared" si="49"/>
        <v>2440</v>
      </c>
      <c r="G484" s="12">
        <f t="shared" si="52"/>
        <v>5</v>
      </c>
      <c r="H484" s="12">
        <f t="shared" si="53"/>
        <v>0.10460251046025104</v>
      </c>
      <c r="I484" s="12">
        <f t="shared" si="54"/>
        <v>5</v>
      </c>
      <c r="J484" s="12">
        <f t="shared" si="55"/>
        <v>5.104602510460251</v>
      </c>
      <c r="K484" s="16"/>
      <c r="L484" s="12">
        <f t="shared" si="50"/>
        <v>2440</v>
      </c>
      <c r="M484" s="12">
        <f>(($C484)*Einstellungen!$D$15)+((Einstellungen!$D$16*(ROUND(($A484/($C484)),0))^Einstellungen!$D$17)*($C484))</f>
        <v>2440</v>
      </c>
      <c r="N484" s="12">
        <f>(($C484+1)*Einstellungen!$D$15)+((Einstellungen!$D$16*(ROUND(($A484/($C484+1)),0))^Einstellungen!$D$17)*($C484+1))</f>
        <v>2490</v>
      </c>
      <c r="O484" s="12">
        <f>(($C484+2)*Einstellungen!$D$15)+((Einstellungen!$D$16*(ROUND(($A484/($C484+2)),0))^Einstellungen!$D$17)*($C484+2))</f>
        <v>2535</v>
      </c>
      <c r="P484" s="12">
        <f>(($C484+3)*Einstellungen!$D$15)+((Einstellungen!$D$16*(ROUND(($A484/($C484+3)),0))^Einstellungen!$D$17)*($C484+3))</f>
        <v>2600</v>
      </c>
      <c r="Q484" s="12">
        <f t="shared" si="51"/>
        <v>2440</v>
      </c>
    </row>
    <row r="485" spans="1:17" ht="12.75">
      <c r="A485" s="11">
        <v>479</v>
      </c>
      <c r="B485" s="11">
        <f>IF(A485/Einstellungen!D$14-INT(A485/Einstellungen!D$14)=0,"Grenze","")</f>
      </c>
      <c r="C485" s="11">
        <f>COUNTIF(B$6:B484,"Grenze")</f>
        <v>1</v>
      </c>
      <c r="D485" s="12">
        <f>(INT((A485-1)/Einstellungen!D$14)+1)*Einstellungen!D$15</f>
        <v>50</v>
      </c>
      <c r="E485" s="12">
        <f>(Einstellungen!D$16*(A485-INT(A485/Einstellungen!D$14)*Einstellungen!D$14)^Einstellungen!D$17)+(INT(A485/Einstellungen!D$14)*(Einstellungen!D$16*Einstellungen!D$14^Einstellungen!D$17))</f>
        <v>2395</v>
      </c>
      <c r="F485" s="12">
        <f t="shared" si="49"/>
        <v>2445</v>
      </c>
      <c r="G485" s="12">
        <f t="shared" si="52"/>
        <v>5</v>
      </c>
      <c r="H485" s="12">
        <f t="shared" si="53"/>
        <v>0.10438413361169102</v>
      </c>
      <c r="I485" s="12">
        <f t="shared" si="54"/>
        <v>5</v>
      </c>
      <c r="J485" s="12">
        <f t="shared" si="55"/>
        <v>5.104384133611691</v>
      </c>
      <c r="K485" s="16"/>
      <c r="L485" s="12">
        <f t="shared" si="50"/>
        <v>2445</v>
      </c>
      <c r="M485" s="12">
        <f>(($C485)*Einstellungen!$D$15)+((Einstellungen!$D$16*(ROUND(($A485/($C485)),0))^Einstellungen!$D$17)*($C485))</f>
        <v>2445</v>
      </c>
      <c r="N485" s="12">
        <f>(($C485+1)*Einstellungen!$D$15)+((Einstellungen!$D$16*(ROUND(($A485/($C485+1)),0))^Einstellungen!$D$17)*($C485+1))</f>
        <v>2500</v>
      </c>
      <c r="O485" s="12">
        <f>(($C485+2)*Einstellungen!$D$15)+((Einstellungen!$D$16*(ROUND(($A485/($C485+2)),0))^Einstellungen!$D$17)*($C485+2))</f>
        <v>2550</v>
      </c>
      <c r="P485" s="12">
        <f>(($C485+3)*Einstellungen!$D$15)+((Einstellungen!$D$16*(ROUND(($A485/($C485+3)),0))^Einstellungen!$D$17)*($C485+3))</f>
        <v>2600</v>
      </c>
      <c r="Q485" s="12">
        <f t="shared" si="51"/>
        <v>2445</v>
      </c>
    </row>
    <row r="486" spans="1:17" ht="12.75">
      <c r="A486" s="11">
        <v>480</v>
      </c>
      <c r="B486" s="11">
        <f>IF(A486/Einstellungen!D$14-INT(A486/Einstellungen!D$14)=0,"Grenze","")</f>
      </c>
      <c r="C486" s="11">
        <f>COUNTIF(B$6:B485,"Grenze")</f>
        <v>1</v>
      </c>
      <c r="D486" s="12">
        <f>(INT((A486-1)/Einstellungen!D$14)+1)*Einstellungen!D$15</f>
        <v>50</v>
      </c>
      <c r="E486" s="12">
        <f>(Einstellungen!D$16*(A486-INT(A486/Einstellungen!D$14)*Einstellungen!D$14)^Einstellungen!D$17)+(INT(A486/Einstellungen!D$14)*(Einstellungen!D$16*Einstellungen!D$14^Einstellungen!D$17))</f>
        <v>2400</v>
      </c>
      <c r="F486" s="12">
        <f t="shared" si="49"/>
        <v>2450</v>
      </c>
      <c r="G486" s="12">
        <f t="shared" si="52"/>
        <v>5</v>
      </c>
      <c r="H486" s="12">
        <f t="shared" si="53"/>
        <v>0.10416666666666667</v>
      </c>
      <c r="I486" s="12">
        <f t="shared" si="54"/>
        <v>5</v>
      </c>
      <c r="J486" s="12">
        <f t="shared" si="55"/>
        <v>5.104166666666667</v>
      </c>
      <c r="K486" s="16"/>
      <c r="L486" s="12">
        <f t="shared" si="50"/>
        <v>2450</v>
      </c>
      <c r="M486" s="12">
        <f>(($C486)*Einstellungen!$D$15)+((Einstellungen!$D$16*(ROUND(($A486/($C486)),0))^Einstellungen!$D$17)*($C486))</f>
        <v>2450</v>
      </c>
      <c r="N486" s="12">
        <f>(($C486+1)*Einstellungen!$D$15)+((Einstellungen!$D$16*(ROUND(($A486/($C486+1)),0))^Einstellungen!$D$17)*($C486+1))</f>
        <v>2500</v>
      </c>
      <c r="O486" s="12">
        <f>(($C486+2)*Einstellungen!$D$15)+((Einstellungen!$D$16*(ROUND(($A486/($C486+2)),0))^Einstellungen!$D$17)*($C486+2))</f>
        <v>2550</v>
      </c>
      <c r="P486" s="12">
        <f>(($C486+3)*Einstellungen!$D$15)+((Einstellungen!$D$16*(ROUND(($A486/($C486+3)),0))^Einstellungen!$D$17)*($C486+3))</f>
        <v>2600</v>
      </c>
      <c r="Q486" s="12">
        <f t="shared" si="51"/>
        <v>2450</v>
      </c>
    </row>
    <row r="487" spans="1:17" ht="12.75">
      <c r="A487" s="11">
        <v>481</v>
      </c>
      <c r="B487" s="11">
        <f>IF(A487/Einstellungen!D$14-INT(A487/Einstellungen!D$14)=0,"Grenze","")</f>
      </c>
      <c r="C487" s="11">
        <f>COUNTIF(B$6:B486,"Grenze")</f>
        <v>1</v>
      </c>
      <c r="D487" s="12">
        <f>(INT((A487-1)/Einstellungen!D$14)+1)*Einstellungen!D$15</f>
        <v>50</v>
      </c>
      <c r="E487" s="12">
        <f>(Einstellungen!D$16*(A487-INT(A487/Einstellungen!D$14)*Einstellungen!D$14)^Einstellungen!D$17)+(INT(A487/Einstellungen!D$14)*(Einstellungen!D$16*Einstellungen!D$14^Einstellungen!D$17))</f>
        <v>2405</v>
      </c>
      <c r="F487" s="12">
        <f t="shared" si="49"/>
        <v>2455</v>
      </c>
      <c r="G487" s="12">
        <f t="shared" si="52"/>
        <v>5</v>
      </c>
      <c r="H487" s="12">
        <f t="shared" si="53"/>
        <v>0.10395010395010396</v>
      </c>
      <c r="I487" s="12">
        <f t="shared" si="54"/>
        <v>5</v>
      </c>
      <c r="J487" s="12">
        <f t="shared" si="55"/>
        <v>5.103950103950104</v>
      </c>
      <c r="K487" s="16"/>
      <c r="L487" s="12">
        <f t="shared" si="50"/>
        <v>2455</v>
      </c>
      <c r="M487" s="12">
        <f>(($C487)*Einstellungen!$D$15)+((Einstellungen!$D$16*(ROUND(($A487/($C487)),0))^Einstellungen!$D$17)*($C487))</f>
        <v>2455</v>
      </c>
      <c r="N487" s="12">
        <f>(($C487+1)*Einstellungen!$D$15)+((Einstellungen!$D$16*(ROUND(($A487/($C487+1)),0))^Einstellungen!$D$17)*($C487+1))</f>
        <v>2510</v>
      </c>
      <c r="O487" s="12">
        <f>(($C487+2)*Einstellungen!$D$15)+((Einstellungen!$D$16*(ROUND(($A487/($C487+2)),0))^Einstellungen!$D$17)*($C487+2))</f>
        <v>2550</v>
      </c>
      <c r="P487" s="12">
        <f>(($C487+3)*Einstellungen!$D$15)+((Einstellungen!$D$16*(ROUND(($A487/($C487+3)),0))^Einstellungen!$D$17)*($C487+3))</f>
        <v>2600</v>
      </c>
      <c r="Q487" s="12">
        <f t="shared" si="51"/>
        <v>2455</v>
      </c>
    </row>
    <row r="488" spans="1:17" ht="12.75">
      <c r="A488" s="11">
        <v>482</v>
      </c>
      <c r="B488" s="11">
        <f>IF(A488/Einstellungen!D$14-INT(A488/Einstellungen!D$14)=0,"Grenze","")</f>
      </c>
      <c r="C488" s="11">
        <f>COUNTIF(B$6:B487,"Grenze")</f>
        <v>1</v>
      </c>
      <c r="D488" s="12">
        <f>(INT((A488-1)/Einstellungen!D$14)+1)*Einstellungen!D$15</f>
        <v>50</v>
      </c>
      <c r="E488" s="12">
        <f>(Einstellungen!D$16*(A488-INT(A488/Einstellungen!D$14)*Einstellungen!D$14)^Einstellungen!D$17)+(INT(A488/Einstellungen!D$14)*(Einstellungen!D$16*Einstellungen!D$14^Einstellungen!D$17))</f>
        <v>2410</v>
      </c>
      <c r="F488" s="12">
        <f t="shared" si="49"/>
        <v>2460</v>
      </c>
      <c r="G488" s="12">
        <f t="shared" si="52"/>
        <v>5</v>
      </c>
      <c r="H488" s="12">
        <f t="shared" si="53"/>
        <v>0.1037344398340249</v>
      </c>
      <c r="I488" s="12">
        <f t="shared" si="54"/>
        <v>5</v>
      </c>
      <c r="J488" s="12">
        <f t="shared" si="55"/>
        <v>5.1037344398340245</v>
      </c>
      <c r="K488" s="16"/>
      <c r="L488" s="12">
        <f t="shared" si="50"/>
        <v>2460</v>
      </c>
      <c r="M488" s="12">
        <f>(($C488)*Einstellungen!$D$15)+((Einstellungen!$D$16*(ROUND(($A488/($C488)),0))^Einstellungen!$D$17)*($C488))</f>
        <v>2460</v>
      </c>
      <c r="N488" s="12">
        <f>(($C488+1)*Einstellungen!$D$15)+((Einstellungen!$D$16*(ROUND(($A488/($C488+1)),0))^Einstellungen!$D$17)*($C488+1))</f>
        <v>2510</v>
      </c>
      <c r="O488" s="12">
        <f>(($C488+2)*Einstellungen!$D$15)+((Einstellungen!$D$16*(ROUND(($A488/($C488+2)),0))^Einstellungen!$D$17)*($C488+2))</f>
        <v>2565</v>
      </c>
      <c r="P488" s="12">
        <f>(($C488+3)*Einstellungen!$D$15)+((Einstellungen!$D$16*(ROUND(($A488/($C488+3)),0))^Einstellungen!$D$17)*($C488+3))</f>
        <v>2620</v>
      </c>
      <c r="Q488" s="12">
        <f t="shared" si="51"/>
        <v>2460</v>
      </c>
    </row>
    <row r="489" spans="1:17" ht="12.75">
      <c r="A489" s="11">
        <v>483</v>
      </c>
      <c r="B489" s="11">
        <f>IF(A489/Einstellungen!D$14-INT(A489/Einstellungen!D$14)=0,"Grenze","")</f>
      </c>
      <c r="C489" s="11">
        <f>COUNTIF(B$6:B488,"Grenze")</f>
        <v>1</v>
      </c>
      <c r="D489" s="12">
        <f>(INT((A489-1)/Einstellungen!D$14)+1)*Einstellungen!D$15</f>
        <v>50</v>
      </c>
      <c r="E489" s="12">
        <f>(Einstellungen!D$16*(A489-INT(A489/Einstellungen!D$14)*Einstellungen!D$14)^Einstellungen!D$17)+(INT(A489/Einstellungen!D$14)*(Einstellungen!D$16*Einstellungen!D$14^Einstellungen!D$17))</f>
        <v>2415</v>
      </c>
      <c r="F489" s="12">
        <f t="shared" si="49"/>
        <v>2465</v>
      </c>
      <c r="G489" s="12">
        <f t="shared" si="52"/>
        <v>5</v>
      </c>
      <c r="H489" s="12">
        <f t="shared" si="53"/>
        <v>0.10351966873706005</v>
      </c>
      <c r="I489" s="12">
        <f t="shared" si="54"/>
        <v>5</v>
      </c>
      <c r="J489" s="12">
        <f t="shared" si="55"/>
        <v>5.10351966873706</v>
      </c>
      <c r="K489" s="16"/>
      <c r="L489" s="12">
        <f t="shared" si="50"/>
        <v>2465</v>
      </c>
      <c r="M489" s="12">
        <f>(($C489)*Einstellungen!$D$15)+((Einstellungen!$D$16*(ROUND(($A489/($C489)),0))^Einstellungen!$D$17)*($C489))</f>
        <v>2465</v>
      </c>
      <c r="N489" s="12">
        <f>(($C489+1)*Einstellungen!$D$15)+((Einstellungen!$D$16*(ROUND(($A489/($C489+1)),0))^Einstellungen!$D$17)*($C489+1))</f>
        <v>2520</v>
      </c>
      <c r="O489" s="12">
        <f>(($C489+2)*Einstellungen!$D$15)+((Einstellungen!$D$16*(ROUND(($A489/($C489+2)),0))^Einstellungen!$D$17)*($C489+2))</f>
        <v>2565</v>
      </c>
      <c r="P489" s="12">
        <f>(($C489+3)*Einstellungen!$D$15)+((Einstellungen!$D$16*(ROUND(($A489/($C489+3)),0))^Einstellungen!$D$17)*($C489+3))</f>
        <v>2620</v>
      </c>
      <c r="Q489" s="12">
        <f t="shared" si="51"/>
        <v>2465</v>
      </c>
    </row>
    <row r="490" spans="1:17" ht="12.75">
      <c r="A490" s="11">
        <v>484</v>
      </c>
      <c r="B490" s="11">
        <f>IF(A490/Einstellungen!D$14-INT(A490/Einstellungen!D$14)=0,"Grenze","")</f>
      </c>
      <c r="C490" s="11">
        <f>COUNTIF(B$6:B489,"Grenze")</f>
        <v>1</v>
      </c>
      <c r="D490" s="12">
        <f>(INT((A490-1)/Einstellungen!D$14)+1)*Einstellungen!D$15</f>
        <v>50</v>
      </c>
      <c r="E490" s="12">
        <f>(Einstellungen!D$16*(A490-INT(A490/Einstellungen!D$14)*Einstellungen!D$14)^Einstellungen!D$17)+(INT(A490/Einstellungen!D$14)*(Einstellungen!D$16*Einstellungen!D$14^Einstellungen!D$17))</f>
        <v>2420</v>
      </c>
      <c r="F490" s="12">
        <f t="shared" si="49"/>
        <v>2470</v>
      </c>
      <c r="G490" s="12">
        <f t="shared" si="52"/>
        <v>5</v>
      </c>
      <c r="H490" s="12">
        <f t="shared" si="53"/>
        <v>0.10330578512396695</v>
      </c>
      <c r="I490" s="12">
        <f t="shared" si="54"/>
        <v>5</v>
      </c>
      <c r="J490" s="12">
        <f t="shared" si="55"/>
        <v>5.103305785123967</v>
      </c>
      <c r="K490" s="16"/>
      <c r="L490" s="12">
        <f t="shared" si="50"/>
        <v>2470</v>
      </c>
      <c r="M490" s="12">
        <f>(($C490)*Einstellungen!$D$15)+((Einstellungen!$D$16*(ROUND(($A490/($C490)),0))^Einstellungen!$D$17)*($C490))</f>
        <v>2470</v>
      </c>
      <c r="N490" s="12">
        <f>(($C490+1)*Einstellungen!$D$15)+((Einstellungen!$D$16*(ROUND(($A490/($C490+1)),0))^Einstellungen!$D$17)*($C490+1))</f>
        <v>2520</v>
      </c>
      <c r="O490" s="12">
        <f>(($C490+2)*Einstellungen!$D$15)+((Einstellungen!$D$16*(ROUND(($A490/($C490+2)),0))^Einstellungen!$D$17)*($C490+2))</f>
        <v>2565</v>
      </c>
      <c r="P490" s="12">
        <f>(($C490+3)*Einstellungen!$D$15)+((Einstellungen!$D$16*(ROUND(($A490/($C490+3)),0))^Einstellungen!$D$17)*($C490+3))</f>
        <v>2620</v>
      </c>
      <c r="Q490" s="12">
        <f t="shared" si="51"/>
        <v>2470</v>
      </c>
    </row>
    <row r="491" spans="1:17" ht="12.75">
      <c r="A491" s="11">
        <v>485</v>
      </c>
      <c r="B491" s="11">
        <f>IF(A491/Einstellungen!D$14-INT(A491/Einstellungen!D$14)=0,"Grenze","")</f>
      </c>
      <c r="C491" s="11">
        <f>COUNTIF(B$6:B490,"Grenze")</f>
        <v>1</v>
      </c>
      <c r="D491" s="12">
        <f>(INT((A491-1)/Einstellungen!D$14)+1)*Einstellungen!D$15</f>
        <v>50</v>
      </c>
      <c r="E491" s="12">
        <f>(Einstellungen!D$16*(A491-INT(A491/Einstellungen!D$14)*Einstellungen!D$14)^Einstellungen!D$17)+(INT(A491/Einstellungen!D$14)*(Einstellungen!D$16*Einstellungen!D$14^Einstellungen!D$17))</f>
        <v>2425</v>
      </c>
      <c r="F491" s="12">
        <f t="shared" si="49"/>
        <v>2475</v>
      </c>
      <c r="G491" s="12">
        <f t="shared" si="52"/>
        <v>5</v>
      </c>
      <c r="H491" s="12">
        <f t="shared" si="53"/>
        <v>0.10309278350515463</v>
      </c>
      <c r="I491" s="12">
        <f t="shared" si="54"/>
        <v>5</v>
      </c>
      <c r="J491" s="12">
        <f t="shared" si="55"/>
        <v>5.103092783505154</v>
      </c>
      <c r="K491" s="16"/>
      <c r="L491" s="12">
        <f t="shared" si="50"/>
        <v>2475</v>
      </c>
      <c r="M491" s="12">
        <f>(($C491)*Einstellungen!$D$15)+((Einstellungen!$D$16*(ROUND(($A491/($C491)),0))^Einstellungen!$D$17)*($C491))</f>
        <v>2475</v>
      </c>
      <c r="N491" s="12">
        <f>(($C491+1)*Einstellungen!$D$15)+((Einstellungen!$D$16*(ROUND(($A491/($C491+1)),0))^Einstellungen!$D$17)*($C491+1))</f>
        <v>2530</v>
      </c>
      <c r="O491" s="12">
        <f>(($C491+2)*Einstellungen!$D$15)+((Einstellungen!$D$16*(ROUND(($A491/($C491+2)),0))^Einstellungen!$D$17)*($C491+2))</f>
        <v>2580</v>
      </c>
      <c r="P491" s="12">
        <f>(($C491+3)*Einstellungen!$D$15)+((Einstellungen!$D$16*(ROUND(($A491/($C491+3)),0))^Einstellungen!$D$17)*($C491+3))</f>
        <v>2620</v>
      </c>
      <c r="Q491" s="12">
        <f t="shared" si="51"/>
        <v>2475</v>
      </c>
    </row>
    <row r="492" spans="1:17" ht="12.75">
      <c r="A492" s="11">
        <v>486</v>
      </c>
      <c r="B492" s="11">
        <f>IF(A492/Einstellungen!D$14-INT(A492/Einstellungen!D$14)=0,"Grenze","")</f>
      </c>
      <c r="C492" s="11">
        <f>COUNTIF(B$6:B491,"Grenze")</f>
        <v>1</v>
      </c>
      <c r="D492" s="12">
        <f>(INT((A492-1)/Einstellungen!D$14)+1)*Einstellungen!D$15</f>
        <v>50</v>
      </c>
      <c r="E492" s="12">
        <f>(Einstellungen!D$16*(A492-INT(A492/Einstellungen!D$14)*Einstellungen!D$14)^Einstellungen!D$17)+(INT(A492/Einstellungen!D$14)*(Einstellungen!D$16*Einstellungen!D$14^Einstellungen!D$17))</f>
        <v>2430</v>
      </c>
      <c r="F492" s="12">
        <f t="shared" si="49"/>
        <v>2480</v>
      </c>
      <c r="G492" s="12">
        <f t="shared" si="52"/>
        <v>5</v>
      </c>
      <c r="H492" s="12">
        <f t="shared" si="53"/>
        <v>0.102880658436214</v>
      </c>
      <c r="I492" s="12">
        <f t="shared" si="54"/>
        <v>5</v>
      </c>
      <c r="J492" s="12">
        <f t="shared" si="55"/>
        <v>5.102880658436214</v>
      </c>
      <c r="K492" s="16"/>
      <c r="L492" s="12">
        <f t="shared" si="50"/>
        <v>2480</v>
      </c>
      <c r="M492" s="12">
        <f>(($C492)*Einstellungen!$D$15)+((Einstellungen!$D$16*(ROUND(($A492/($C492)),0))^Einstellungen!$D$17)*($C492))</f>
        <v>2480</v>
      </c>
      <c r="N492" s="12">
        <f>(($C492+1)*Einstellungen!$D$15)+((Einstellungen!$D$16*(ROUND(($A492/($C492+1)),0))^Einstellungen!$D$17)*($C492+1))</f>
        <v>2530</v>
      </c>
      <c r="O492" s="12">
        <f>(($C492+2)*Einstellungen!$D$15)+((Einstellungen!$D$16*(ROUND(($A492/($C492+2)),0))^Einstellungen!$D$17)*($C492+2))</f>
        <v>2580</v>
      </c>
      <c r="P492" s="12">
        <f>(($C492+3)*Einstellungen!$D$15)+((Einstellungen!$D$16*(ROUND(($A492/($C492+3)),0))^Einstellungen!$D$17)*($C492+3))</f>
        <v>2640</v>
      </c>
      <c r="Q492" s="12">
        <f t="shared" si="51"/>
        <v>2480</v>
      </c>
    </row>
    <row r="493" spans="1:17" ht="12.75">
      <c r="A493" s="11">
        <v>487</v>
      </c>
      <c r="B493" s="11">
        <f>IF(A493/Einstellungen!D$14-INT(A493/Einstellungen!D$14)=0,"Grenze","")</f>
      </c>
      <c r="C493" s="11">
        <f>COUNTIF(B$6:B492,"Grenze")</f>
        <v>1</v>
      </c>
      <c r="D493" s="12">
        <f>(INT((A493-1)/Einstellungen!D$14)+1)*Einstellungen!D$15</f>
        <v>50</v>
      </c>
      <c r="E493" s="12">
        <f>(Einstellungen!D$16*(A493-INT(A493/Einstellungen!D$14)*Einstellungen!D$14)^Einstellungen!D$17)+(INT(A493/Einstellungen!D$14)*(Einstellungen!D$16*Einstellungen!D$14^Einstellungen!D$17))</f>
        <v>2435</v>
      </c>
      <c r="F493" s="12">
        <f t="shared" si="49"/>
        <v>2485</v>
      </c>
      <c r="G493" s="12">
        <f t="shared" si="52"/>
        <v>5</v>
      </c>
      <c r="H493" s="12">
        <f t="shared" si="53"/>
        <v>0.1026694045174538</v>
      </c>
      <c r="I493" s="12">
        <f t="shared" si="54"/>
        <v>5</v>
      </c>
      <c r="J493" s="12">
        <f t="shared" si="55"/>
        <v>5.102669404517454</v>
      </c>
      <c r="K493" s="16"/>
      <c r="L493" s="12">
        <f t="shared" si="50"/>
        <v>2485</v>
      </c>
      <c r="M493" s="12">
        <f>(($C493)*Einstellungen!$D$15)+((Einstellungen!$D$16*(ROUND(($A493/($C493)),0))^Einstellungen!$D$17)*($C493))</f>
        <v>2485</v>
      </c>
      <c r="N493" s="12">
        <f>(($C493+1)*Einstellungen!$D$15)+((Einstellungen!$D$16*(ROUND(($A493/($C493+1)),0))^Einstellungen!$D$17)*($C493+1))</f>
        <v>2540</v>
      </c>
      <c r="O493" s="12">
        <f>(($C493+2)*Einstellungen!$D$15)+((Einstellungen!$D$16*(ROUND(($A493/($C493+2)),0))^Einstellungen!$D$17)*($C493+2))</f>
        <v>2580</v>
      </c>
      <c r="P493" s="12">
        <f>(($C493+3)*Einstellungen!$D$15)+((Einstellungen!$D$16*(ROUND(($A493/($C493+3)),0))^Einstellungen!$D$17)*($C493+3))</f>
        <v>2640</v>
      </c>
      <c r="Q493" s="12">
        <f t="shared" si="51"/>
        <v>2485</v>
      </c>
    </row>
    <row r="494" spans="1:17" ht="12.75">
      <c r="A494" s="11">
        <v>488</v>
      </c>
      <c r="B494" s="11">
        <f>IF(A494/Einstellungen!D$14-INT(A494/Einstellungen!D$14)=0,"Grenze","")</f>
      </c>
      <c r="C494" s="11">
        <f>COUNTIF(B$6:B493,"Grenze")</f>
        <v>1</v>
      </c>
      <c r="D494" s="12">
        <f>(INT((A494-1)/Einstellungen!D$14)+1)*Einstellungen!D$15</f>
        <v>50</v>
      </c>
      <c r="E494" s="12">
        <f>(Einstellungen!D$16*(A494-INT(A494/Einstellungen!D$14)*Einstellungen!D$14)^Einstellungen!D$17)+(INT(A494/Einstellungen!D$14)*(Einstellungen!D$16*Einstellungen!D$14^Einstellungen!D$17))</f>
        <v>2440</v>
      </c>
      <c r="F494" s="12">
        <f t="shared" si="49"/>
        <v>2490</v>
      </c>
      <c r="G494" s="12">
        <f t="shared" si="52"/>
        <v>5</v>
      </c>
      <c r="H494" s="12">
        <f t="shared" si="53"/>
        <v>0.10245901639344263</v>
      </c>
      <c r="I494" s="12">
        <f t="shared" si="54"/>
        <v>5</v>
      </c>
      <c r="J494" s="12">
        <f t="shared" si="55"/>
        <v>5.102459016393443</v>
      </c>
      <c r="K494" s="16"/>
      <c r="L494" s="12">
        <f t="shared" si="50"/>
        <v>2490</v>
      </c>
      <c r="M494" s="12">
        <f>(($C494)*Einstellungen!$D$15)+((Einstellungen!$D$16*(ROUND(($A494/($C494)),0))^Einstellungen!$D$17)*($C494))</f>
        <v>2490</v>
      </c>
      <c r="N494" s="12">
        <f>(($C494+1)*Einstellungen!$D$15)+((Einstellungen!$D$16*(ROUND(($A494/($C494+1)),0))^Einstellungen!$D$17)*($C494+1))</f>
        <v>2540</v>
      </c>
      <c r="O494" s="12">
        <f>(($C494+2)*Einstellungen!$D$15)+((Einstellungen!$D$16*(ROUND(($A494/($C494+2)),0))^Einstellungen!$D$17)*($C494+2))</f>
        <v>2595</v>
      </c>
      <c r="P494" s="12">
        <f>(($C494+3)*Einstellungen!$D$15)+((Einstellungen!$D$16*(ROUND(($A494/($C494+3)),0))^Einstellungen!$D$17)*($C494+3))</f>
        <v>2640</v>
      </c>
      <c r="Q494" s="12">
        <f t="shared" si="51"/>
        <v>2490</v>
      </c>
    </row>
    <row r="495" spans="1:17" ht="12.75">
      <c r="A495" s="11">
        <v>489</v>
      </c>
      <c r="B495" s="11">
        <f>IF(A495/Einstellungen!D$14-INT(A495/Einstellungen!D$14)=0,"Grenze","")</f>
      </c>
      <c r="C495" s="11">
        <f>COUNTIF(B$6:B494,"Grenze")</f>
        <v>1</v>
      </c>
      <c r="D495" s="12">
        <f>(INT((A495-1)/Einstellungen!D$14)+1)*Einstellungen!D$15</f>
        <v>50</v>
      </c>
      <c r="E495" s="12">
        <f>(Einstellungen!D$16*(A495-INT(A495/Einstellungen!D$14)*Einstellungen!D$14)^Einstellungen!D$17)+(INT(A495/Einstellungen!D$14)*(Einstellungen!D$16*Einstellungen!D$14^Einstellungen!D$17))</f>
        <v>2445</v>
      </c>
      <c r="F495" s="12">
        <f t="shared" si="49"/>
        <v>2495</v>
      </c>
      <c r="G495" s="12">
        <f t="shared" si="52"/>
        <v>5</v>
      </c>
      <c r="H495" s="12">
        <f t="shared" si="53"/>
        <v>0.10224948875255624</v>
      </c>
      <c r="I495" s="12">
        <f t="shared" si="54"/>
        <v>5</v>
      </c>
      <c r="J495" s="12">
        <f t="shared" si="55"/>
        <v>5.102249488752556</v>
      </c>
      <c r="K495" s="16"/>
      <c r="L495" s="12">
        <f t="shared" si="50"/>
        <v>2495</v>
      </c>
      <c r="M495" s="12">
        <f>(($C495)*Einstellungen!$D$15)+((Einstellungen!$D$16*(ROUND(($A495/($C495)),0))^Einstellungen!$D$17)*($C495))</f>
        <v>2495</v>
      </c>
      <c r="N495" s="12">
        <f>(($C495+1)*Einstellungen!$D$15)+((Einstellungen!$D$16*(ROUND(($A495/($C495+1)),0))^Einstellungen!$D$17)*($C495+1))</f>
        <v>2550</v>
      </c>
      <c r="O495" s="12">
        <f>(($C495+2)*Einstellungen!$D$15)+((Einstellungen!$D$16*(ROUND(($A495/($C495+2)),0))^Einstellungen!$D$17)*($C495+2))</f>
        <v>2595</v>
      </c>
      <c r="P495" s="12">
        <f>(($C495+3)*Einstellungen!$D$15)+((Einstellungen!$D$16*(ROUND(($A495/($C495+3)),0))^Einstellungen!$D$17)*($C495+3))</f>
        <v>2640</v>
      </c>
      <c r="Q495" s="12">
        <f t="shared" si="51"/>
        <v>2495</v>
      </c>
    </row>
    <row r="496" spans="1:17" ht="12.75">
      <c r="A496" s="11">
        <v>490</v>
      </c>
      <c r="B496" s="11">
        <f>IF(A496/Einstellungen!D$14-INT(A496/Einstellungen!D$14)=0,"Grenze","")</f>
      </c>
      <c r="C496" s="11">
        <f>COUNTIF(B$6:B495,"Grenze")</f>
        <v>1</v>
      </c>
      <c r="D496" s="12">
        <f>(INT((A496-1)/Einstellungen!D$14)+1)*Einstellungen!D$15</f>
        <v>50</v>
      </c>
      <c r="E496" s="12">
        <f>(Einstellungen!D$16*(A496-INT(A496/Einstellungen!D$14)*Einstellungen!D$14)^Einstellungen!D$17)+(INT(A496/Einstellungen!D$14)*(Einstellungen!D$16*Einstellungen!D$14^Einstellungen!D$17))</f>
        <v>2450</v>
      </c>
      <c r="F496" s="12">
        <f t="shared" si="49"/>
        <v>2500</v>
      </c>
      <c r="G496" s="12">
        <f t="shared" si="52"/>
        <v>5</v>
      </c>
      <c r="H496" s="12">
        <f t="shared" si="53"/>
        <v>0.10204081632653061</v>
      </c>
      <c r="I496" s="12">
        <f t="shared" si="54"/>
        <v>5</v>
      </c>
      <c r="J496" s="12">
        <f t="shared" si="55"/>
        <v>5.1020408163265305</v>
      </c>
      <c r="K496" s="16"/>
      <c r="L496" s="12">
        <f t="shared" si="50"/>
        <v>2500</v>
      </c>
      <c r="M496" s="12">
        <f>(($C496)*Einstellungen!$D$15)+((Einstellungen!$D$16*(ROUND(($A496/($C496)),0))^Einstellungen!$D$17)*($C496))</f>
        <v>2500</v>
      </c>
      <c r="N496" s="12">
        <f>(($C496+1)*Einstellungen!$D$15)+((Einstellungen!$D$16*(ROUND(($A496/($C496+1)),0))^Einstellungen!$D$17)*($C496+1))</f>
        <v>2550</v>
      </c>
      <c r="O496" s="12">
        <f>(($C496+2)*Einstellungen!$D$15)+((Einstellungen!$D$16*(ROUND(($A496/($C496+2)),0))^Einstellungen!$D$17)*($C496+2))</f>
        <v>2595</v>
      </c>
      <c r="P496" s="12">
        <f>(($C496+3)*Einstellungen!$D$15)+((Einstellungen!$D$16*(ROUND(($A496/($C496+3)),0))^Einstellungen!$D$17)*($C496+3))</f>
        <v>2660</v>
      </c>
      <c r="Q496" s="12">
        <f t="shared" si="51"/>
        <v>2500</v>
      </c>
    </row>
    <row r="497" spans="1:17" ht="12.75">
      <c r="A497" s="11">
        <v>491</v>
      </c>
      <c r="B497" s="11">
        <f>IF(A497/Einstellungen!D$14-INT(A497/Einstellungen!D$14)=0,"Grenze","")</f>
      </c>
      <c r="C497" s="11">
        <f>COUNTIF(B$6:B496,"Grenze")</f>
        <v>1</v>
      </c>
      <c r="D497" s="12">
        <f>(INT((A497-1)/Einstellungen!D$14)+1)*Einstellungen!D$15</f>
        <v>50</v>
      </c>
      <c r="E497" s="12">
        <f>(Einstellungen!D$16*(A497-INT(A497/Einstellungen!D$14)*Einstellungen!D$14)^Einstellungen!D$17)+(INT(A497/Einstellungen!D$14)*(Einstellungen!D$16*Einstellungen!D$14^Einstellungen!D$17))</f>
        <v>2455</v>
      </c>
      <c r="F497" s="12">
        <f t="shared" si="49"/>
        <v>2505</v>
      </c>
      <c r="G497" s="12">
        <f t="shared" si="52"/>
        <v>5</v>
      </c>
      <c r="H497" s="12">
        <f t="shared" si="53"/>
        <v>0.10183299389002037</v>
      </c>
      <c r="I497" s="12">
        <f t="shared" si="54"/>
        <v>5</v>
      </c>
      <c r="J497" s="12">
        <f t="shared" si="55"/>
        <v>5.10183299389002</v>
      </c>
      <c r="K497" s="16"/>
      <c r="L497" s="12">
        <f t="shared" si="50"/>
        <v>2505</v>
      </c>
      <c r="M497" s="12">
        <f>(($C497)*Einstellungen!$D$15)+((Einstellungen!$D$16*(ROUND(($A497/($C497)),0))^Einstellungen!$D$17)*($C497))</f>
        <v>2505</v>
      </c>
      <c r="N497" s="12">
        <f>(($C497+1)*Einstellungen!$D$15)+((Einstellungen!$D$16*(ROUND(($A497/($C497+1)),0))^Einstellungen!$D$17)*($C497+1))</f>
        <v>2560</v>
      </c>
      <c r="O497" s="12">
        <f>(($C497+2)*Einstellungen!$D$15)+((Einstellungen!$D$16*(ROUND(($A497/($C497+2)),0))^Einstellungen!$D$17)*($C497+2))</f>
        <v>2610</v>
      </c>
      <c r="P497" s="12">
        <f>(($C497+3)*Einstellungen!$D$15)+((Einstellungen!$D$16*(ROUND(($A497/($C497+3)),0))^Einstellungen!$D$17)*($C497+3))</f>
        <v>2660</v>
      </c>
      <c r="Q497" s="12">
        <f t="shared" si="51"/>
        <v>2505</v>
      </c>
    </row>
    <row r="498" spans="1:17" ht="12.75">
      <c r="A498" s="11">
        <v>492</v>
      </c>
      <c r="B498" s="11">
        <f>IF(A498/Einstellungen!D$14-INT(A498/Einstellungen!D$14)=0,"Grenze","")</f>
      </c>
      <c r="C498" s="11">
        <f>COUNTIF(B$6:B497,"Grenze")</f>
        <v>1</v>
      </c>
      <c r="D498" s="12">
        <f>(INT((A498-1)/Einstellungen!D$14)+1)*Einstellungen!D$15</f>
        <v>50</v>
      </c>
      <c r="E498" s="12">
        <f>(Einstellungen!D$16*(A498-INT(A498/Einstellungen!D$14)*Einstellungen!D$14)^Einstellungen!D$17)+(INT(A498/Einstellungen!D$14)*(Einstellungen!D$16*Einstellungen!D$14^Einstellungen!D$17))</f>
        <v>2460</v>
      </c>
      <c r="F498" s="12">
        <f t="shared" si="49"/>
        <v>2510</v>
      </c>
      <c r="G498" s="12">
        <f t="shared" si="52"/>
        <v>5</v>
      </c>
      <c r="H498" s="12">
        <f t="shared" si="53"/>
        <v>0.1016260162601626</v>
      </c>
      <c r="I498" s="12">
        <f t="shared" si="54"/>
        <v>5</v>
      </c>
      <c r="J498" s="12">
        <f t="shared" si="55"/>
        <v>5.1016260162601625</v>
      </c>
      <c r="K498" s="16"/>
      <c r="L498" s="12">
        <f t="shared" si="50"/>
        <v>2510</v>
      </c>
      <c r="M498" s="12">
        <f>(($C498)*Einstellungen!$D$15)+((Einstellungen!$D$16*(ROUND(($A498/($C498)),0))^Einstellungen!$D$17)*($C498))</f>
        <v>2510</v>
      </c>
      <c r="N498" s="12">
        <f>(($C498+1)*Einstellungen!$D$15)+((Einstellungen!$D$16*(ROUND(($A498/($C498+1)),0))^Einstellungen!$D$17)*($C498+1))</f>
        <v>2560</v>
      </c>
      <c r="O498" s="12">
        <f>(($C498+2)*Einstellungen!$D$15)+((Einstellungen!$D$16*(ROUND(($A498/($C498+2)),0))^Einstellungen!$D$17)*($C498+2))</f>
        <v>2610</v>
      </c>
      <c r="P498" s="12">
        <f>(($C498+3)*Einstellungen!$D$15)+((Einstellungen!$D$16*(ROUND(($A498/($C498+3)),0))^Einstellungen!$D$17)*($C498+3))</f>
        <v>2660</v>
      </c>
      <c r="Q498" s="12">
        <f t="shared" si="51"/>
        <v>2510</v>
      </c>
    </row>
    <row r="499" spans="1:17" ht="12.75">
      <c r="A499" s="11">
        <v>493</v>
      </c>
      <c r="B499" s="11">
        <f>IF(A499/Einstellungen!D$14-INT(A499/Einstellungen!D$14)=0,"Grenze","")</f>
      </c>
      <c r="C499" s="11">
        <f>COUNTIF(B$6:B498,"Grenze")</f>
        <v>1</v>
      </c>
      <c r="D499" s="12">
        <f>(INT((A499-1)/Einstellungen!D$14)+1)*Einstellungen!D$15</f>
        <v>50</v>
      </c>
      <c r="E499" s="12">
        <f>(Einstellungen!D$16*(A499-INT(A499/Einstellungen!D$14)*Einstellungen!D$14)^Einstellungen!D$17)+(INT(A499/Einstellungen!D$14)*(Einstellungen!D$16*Einstellungen!D$14^Einstellungen!D$17))</f>
        <v>2465</v>
      </c>
      <c r="F499" s="12">
        <f t="shared" si="49"/>
        <v>2515</v>
      </c>
      <c r="G499" s="12">
        <f t="shared" si="52"/>
        <v>5</v>
      </c>
      <c r="H499" s="12">
        <f t="shared" si="53"/>
        <v>0.10141987829614604</v>
      </c>
      <c r="I499" s="12">
        <f t="shared" si="54"/>
        <v>5</v>
      </c>
      <c r="J499" s="12">
        <f t="shared" si="55"/>
        <v>5.101419878296146</v>
      </c>
      <c r="K499" s="16"/>
      <c r="L499" s="12">
        <f t="shared" si="50"/>
        <v>2515</v>
      </c>
      <c r="M499" s="12">
        <f>(($C499)*Einstellungen!$D$15)+((Einstellungen!$D$16*(ROUND(($A499/($C499)),0))^Einstellungen!$D$17)*($C499))</f>
        <v>2515</v>
      </c>
      <c r="N499" s="12">
        <f>(($C499+1)*Einstellungen!$D$15)+((Einstellungen!$D$16*(ROUND(($A499/($C499+1)),0))^Einstellungen!$D$17)*($C499+1))</f>
        <v>2570</v>
      </c>
      <c r="O499" s="12">
        <f>(($C499+2)*Einstellungen!$D$15)+((Einstellungen!$D$16*(ROUND(($A499/($C499+2)),0))^Einstellungen!$D$17)*($C499+2))</f>
        <v>2610</v>
      </c>
      <c r="P499" s="12">
        <f>(($C499+3)*Einstellungen!$D$15)+((Einstellungen!$D$16*(ROUND(($A499/($C499+3)),0))^Einstellungen!$D$17)*($C499+3))</f>
        <v>2660</v>
      </c>
      <c r="Q499" s="12">
        <f t="shared" si="51"/>
        <v>2515</v>
      </c>
    </row>
    <row r="500" spans="1:17" ht="12.75">
      <c r="A500" s="11">
        <v>494</v>
      </c>
      <c r="B500" s="11">
        <f>IF(A500/Einstellungen!D$14-INT(A500/Einstellungen!D$14)=0,"Grenze","")</f>
      </c>
      <c r="C500" s="11">
        <f>COUNTIF(B$6:B499,"Grenze")</f>
        <v>1</v>
      </c>
      <c r="D500" s="12">
        <f>(INT((A500-1)/Einstellungen!D$14)+1)*Einstellungen!D$15</f>
        <v>50</v>
      </c>
      <c r="E500" s="12">
        <f>(Einstellungen!D$16*(A500-INT(A500/Einstellungen!D$14)*Einstellungen!D$14)^Einstellungen!D$17)+(INT(A500/Einstellungen!D$14)*(Einstellungen!D$16*Einstellungen!D$14^Einstellungen!D$17))</f>
        <v>2470</v>
      </c>
      <c r="F500" s="12">
        <f t="shared" si="49"/>
        <v>2520</v>
      </c>
      <c r="G500" s="12">
        <f t="shared" si="52"/>
        <v>5</v>
      </c>
      <c r="H500" s="12">
        <f t="shared" si="53"/>
        <v>0.10121457489878542</v>
      </c>
      <c r="I500" s="12">
        <f t="shared" si="54"/>
        <v>5</v>
      </c>
      <c r="J500" s="12">
        <f t="shared" si="55"/>
        <v>5.101214574898785</v>
      </c>
      <c r="K500" s="16"/>
      <c r="L500" s="12">
        <f t="shared" si="50"/>
        <v>2520</v>
      </c>
      <c r="M500" s="12">
        <f>(($C500)*Einstellungen!$D$15)+((Einstellungen!$D$16*(ROUND(($A500/($C500)),0))^Einstellungen!$D$17)*($C500))</f>
        <v>2520</v>
      </c>
      <c r="N500" s="12">
        <f>(($C500+1)*Einstellungen!$D$15)+((Einstellungen!$D$16*(ROUND(($A500/($C500+1)),0))^Einstellungen!$D$17)*($C500+1))</f>
        <v>2570</v>
      </c>
      <c r="O500" s="12">
        <f>(($C500+2)*Einstellungen!$D$15)+((Einstellungen!$D$16*(ROUND(($A500/($C500+2)),0))^Einstellungen!$D$17)*($C500+2))</f>
        <v>2625</v>
      </c>
      <c r="P500" s="12">
        <f>(($C500+3)*Einstellungen!$D$15)+((Einstellungen!$D$16*(ROUND(($A500/($C500+3)),0))^Einstellungen!$D$17)*($C500+3))</f>
        <v>2680</v>
      </c>
      <c r="Q500" s="12">
        <f t="shared" si="51"/>
        <v>2520</v>
      </c>
    </row>
    <row r="501" spans="1:17" ht="12.75">
      <c r="A501" s="11">
        <v>495</v>
      </c>
      <c r="B501" s="11">
        <f>IF(A501/Einstellungen!D$14-INT(A501/Einstellungen!D$14)=0,"Grenze","")</f>
      </c>
      <c r="C501" s="11">
        <f>COUNTIF(B$6:B500,"Grenze")</f>
        <v>1</v>
      </c>
      <c r="D501" s="12">
        <f>(INT((A501-1)/Einstellungen!D$14)+1)*Einstellungen!D$15</f>
        <v>50</v>
      </c>
      <c r="E501" s="12">
        <f>(Einstellungen!D$16*(A501-INT(A501/Einstellungen!D$14)*Einstellungen!D$14)^Einstellungen!D$17)+(INT(A501/Einstellungen!D$14)*(Einstellungen!D$16*Einstellungen!D$14^Einstellungen!D$17))</f>
        <v>2475</v>
      </c>
      <c r="F501" s="12">
        <f t="shared" si="49"/>
        <v>2525</v>
      </c>
      <c r="G501" s="12">
        <f t="shared" si="52"/>
        <v>5</v>
      </c>
      <c r="H501" s="12">
        <f t="shared" si="53"/>
        <v>0.10101010101010101</v>
      </c>
      <c r="I501" s="12">
        <f t="shared" si="54"/>
        <v>5</v>
      </c>
      <c r="J501" s="12">
        <f t="shared" si="55"/>
        <v>5.101010101010101</v>
      </c>
      <c r="K501" s="16"/>
      <c r="L501" s="12">
        <f t="shared" si="50"/>
        <v>2525</v>
      </c>
      <c r="M501" s="12">
        <f>(($C501)*Einstellungen!$D$15)+((Einstellungen!$D$16*(ROUND(($A501/($C501)),0))^Einstellungen!$D$17)*($C501))</f>
        <v>2525</v>
      </c>
      <c r="N501" s="12">
        <f>(($C501+1)*Einstellungen!$D$15)+((Einstellungen!$D$16*(ROUND(($A501/($C501+1)),0))^Einstellungen!$D$17)*($C501+1))</f>
        <v>2580</v>
      </c>
      <c r="O501" s="12">
        <f>(($C501+2)*Einstellungen!$D$15)+((Einstellungen!$D$16*(ROUND(($A501/($C501+2)),0))^Einstellungen!$D$17)*($C501+2))</f>
        <v>2625</v>
      </c>
      <c r="P501" s="12">
        <f>(($C501+3)*Einstellungen!$D$15)+((Einstellungen!$D$16*(ROUND(($A501/($C501+3)),0))^Einstellungen!$D$17)*($C501+3))</f>
        <v>2680</v>
      </c>
      <c r="Q501" s="12">
        <f t="shared" si="51"/>
        <v>2525</v>
      </c>
    </row>
    <row r="502" spans="1:17" ht="12.75">
      <c r="A502" s="11">
        <v>496</v>
      </c>
      <c r="B502" s="11">
        <f>IF(A502/Einstellungen!D$14-INT(A502/Einstellungen!D$14)=0,"Grenze","")</f>
      </c>
      <c r="C502" s="11">
        <f>COUNTIF(B$6:B501,"Grenze")</f>
        <v>1</v>
      </c>
      <c r="D502" s="12">
        <f>(INT((A502-1)/Einstellungen!D$14)+1)*Einstellungen!D$15</f>
        <v>50</v>
      </c>
      <c r="E502" s="12">
        <f>(Einstellungen!D$16*(A502-INT(A502/Einstellungen!D$14)*Einstellungen!D$14)^Einstellungen!D$17)+(INT(A502/Einstellungen!D$14)*(Einstellungen!D$16*Einstellungen!D$14^Einstellungen!D$17))</f>
        <v>2480</v>
      </c>
      <c r="F502" s="12">
        <f t="shared" si="49"/>
        <v>2530</v>
      </c>
      <c r="G502" s="12">
        <f t="shared" si="52"/>
        <v>5</v>
      </c>
      <c r="H502" s="12">
        <f t="shared" si="53"/>
        <v>0.10080645161290322</v>
      </c>
      <c r="I502" s="12">
        <f t="shared" si="54"/>
        <v>5</v>
      </c>
      <c r="J502" s="12">
        <f t="shared" si="55"/>
        <v>5.100806451612903</v>
      </c>
      <c r="K502" s="16"/>
      <c r="L502" s="12">
        <f t="shared" si="50"/>
        <v>2530</v>
      </c>
      <c r="M502" s="12">
        <f>(($C502)*Einstellungen!$D$15)+((Einstellungen!$D$16*(ROUND(($A502/($C502)),0))^Einstellungen!$D$17)*($C502))</f>
        <v>2530</v>
      </c>
      <c r="N502" s="12">
        <f>(($C502+1)*Einstellungen!$D$15)+((Einstellungen!$D$16*(ROUND(($A502/($C502+1)),0))^Einstellungen!$D$17)*($C502+1))</f>
        <v>2580</v>
      </c>
      <c r="O502" s="12">
        <f>(($C502+2)*Einstellungen!$D$15)+((Einstellungen!$D$16*(ROUND(($A502/($C502+2)),0))^Einstellungen!$D$17)*($C502+2))</f>
        <v>2625</v>
      </c>
      <c r="P502" s="12">
        <f>(($C502+3)*Einstellungen!$D$15)+((Einstellungen!$D$16*(ROUND(($A502/($C502+3)),0))^Einstellungen!$D$17)*($C502+3))</f>
        <v>2680</v>
      </c>
      <c r="Q502" s="12">
        <f t="shared" si="51"/>
        <v>2530</v>
      </c>
    </row>
    <row r="503" spans="1:17" ht="12.75">
      <c r="A503" s="11">
        <v>497</v>
      </c>
      <c r="B503" s="11">
        <f>IF(A503/Einstellungen!D$14-INT(A503/Einstellungen!D$14)=0,"Grenze","")</f>
      </c>
      <c r="C503" s="11">
        <f>COUNTIF(B$6:B502,"Grenze")</f>
        <v>1</v>
      </c>
      <c r="D503" s="12">
        <f>(INT((A503-1)/Einstellungen!D$14)+1)*Einstellungen!D$15</f>
        <v>50</v>
      </c>
      <c r="E503" s="12">
        <f>(Einstellungen!D$16*(A503-INT(A503/Einstellungen!D$14)*Einstellungen!D$14)^Einstellungen!D$17)+(INT(A503/Einstellungen!D$14)*(Einstellungen!D$16*Einstellungen!D$14^Einstellungen!D$17))</f>
        <v>2485</v>
      </c>
      <c r="F503" s="12">
        <f t="shared" si="49"/>
        <v>2535</v>
      </c>
      <c r="G503" s="12">
        <f t="shared" si="52"/>
        <v>5</v>
      </c>
      <c r="H503" s="12">
        <f t="shared" si="53"/>
        <v>0.1006036217303823</v>
      </c>
      <c r="I503" s="12">
        <f t="shared" si="54"/>
        <v>5</v>
      </c>
      <c r="J503" s="12">
        <f t="shared" si="55"/>
        <v>5.100603621730382</v>
      </c>
      <c r="K503" s="16"/>
      <c r="L503" s="12">
        <f t="shared" si="50"/>
        <v>2535</v>
      </c>
      <c r="M503" s="12">
        <f>(($C503)*Einstellungen!$D$15)+((Einstellungen!$D$16*(ROUND(($A503/($C503)),0))^Einstellungen!$D$17)*($C503))</f>
        <v>2535</v>
      </c>
      <c r="N503" s="12">
        <f>(($C503+1)*Einstellungen!$D$15)+((Einstellungen!$D$16*(ROUND(($A503/($C503+1)),0))^Einstellungen!$D$17)*($C503+1))</f>
        <v>2590</v>
      </c>
      <c r="O503" s="12">
        <f>(($C503+2)*Einstellungen!$D$15)+((Einstellungen!$D$16*(ROUND(($A503/($C503+2)),0))^Einstellungen!$D$17)*($C503+2))</f>
        <v>2640</v>
      </c>
      <c r="P503" s="12">
        <f>(($C503+3)*Einstellungen!$D$15)+((Einstellungen!$D$16*(ROUND(($A503/($C503+3)),0))^Einstellungen!$D$17)*($C503+3))</f>
        <v>2680</v>
      </c>
      <c r="Q503" s="12">
        <f t="shared" si="51"/>
        <v>2535</v>
      </c>
    </row>
    <row r="504" spans="1:17" ht="12.75">
      <c r="A504" s="11">
        <v>498</v>
      </c>
      <c r="B504" s="11">
        <f>IF(A504/Einstellungen!D$14-INT(A504/Einstellungen!D$14)=0,"Grenze","")</f>
      </c>
      <c r="C504" s="11">
        <f>COUNTIF(B$6:B503,"Grenze")</f>
        <v>1</v>
      </c>
      <c r="D504" s="12">
        <f>(INT((A504-1)/Einstellungen!D$14)+1)*Einstellungen!D$15</f>
        <v>50</v>
      </c>
      <c r="E504" s="12">
        <f>(Einstellungen!D$16*(A504-INT(A504/Einstellungen!D$14)*Einstellungen!D$14)^Einstellungen!D$17)+(INT(A504/Einstellungen!D$14)*(Einstellungen!D$16*Einstellungen!D$14^Einstellungen!D$17))</f>
        <v>2490</v>
      </c>
      <c r="F504" s="12">
        <f t="shared" si="49"/>
        <v>2540</v>
      </c>
      <c r="G504" s="12">
        <f t="shared" si="52"/>
        <v>5</v>
      </c>
      <c r="H504" s="12">
        <f t="shared" si="53"/>
        <v>0.10040160642570281</v>
      </c>
      <c r="I504" s="12">
        <f t="shared" si="54"/>
        <v>5</v>
      </c>
      <c r="J504" s="12">
        <f t="shared" si="55"/>
        <v>5.100401606425703</v>
      </c>
      <c r="K504" s="16"/>
      <c r="L504" s="12">
        <f t="shared" si="50"/>
        <v>2540</v>
      </c>
      <c r="M504" s="12">
        <f>(($C504)*Einstellungen!$D$15)+((Einstellungen!$D$16*(ROUND(($A504/($C504)),0))^Einstellungen!$D$17)*($C504))</f>
        <v>2540</v>
      </c>
      <c r="N504" s="12">
        <f>(($C504+1)*Einstellungen!$D$15)+((Einstellungen!$D$16*(ROUND(($A504/($C504+1)),0))^Einstellungen!$D$17)*($C504+1))</f>
        <v>2590</v>
      </c>
      <c r="O504" s="12">
        <f>(($C504+2)*Einstellungen!$D$15)+((Einstellungen!$D$16*(ROUND(($A504/($C504+2)),0))^Einstellungen!$D$17)*($C504+2))</f>
        <v>2640</v>
      </c>
      <c r="P504" s="12">
        <f>(($C504+3)*Einstellungen!$D$15)+((Einstellungen!$D$16*(ROUND(($A504/($C504+3)),0))^Einstellungen!$D$17)*($C504+3))</f>
        <v>2700</v>
      </c>
      <c r="Q504" s="12">
        <f t="shared" si="51"/>
        <v>2540</v>
      </c>
    </row>
    <row r="505" spans="1:17" ht="12.75">
      <c r="A505" s="11">
        <v>499</v>
      </c>
      <c r="B505" s="11">
        <f>IF(A505/Einstellungen!D$14-INT(A505/Einstellungen!D$14)=0,"Grenze","")</f>
      </c>
      <c r="C505" s="11">
        <f>COUNTIF(B$6:B504,"Grenze")</f>
        <v>1</v>
      </c>
      <c r="D505" s="12">
        <f>(INT((A505-1)/Einstellungen!D$14)+1)*Einstellungen!D$15</f>
        <v>50</v>
      </c>
      <c r="E505" s="12">
        <f>(Einstellungen!D$16*(A505-INT(A505/Einstellungen!D$14)*Einstellungen!D$14)^Einstellungen!D$17)+(INT(A505/Einstellungen!D$14)*(Einstellungen!D$16*Einstellungen!D$14^Einstellungen!D$17))</f>
        <v>2495</v>
      </c>
      <c r="F505" s="12">
        <f t="shared" si="49"/>
        <v>2545</v>
      </c>
      <c r="G505" s="12">
        <f t="shared" si="52"/>
        <v>5</v>
      </c>
      <c r="H505" s="12">
        <f t="shared" si="53"/>
        <v>0.10020040080160321</v>
      </c>
      <c r="I505" s="12">
        <f t="shared" si="54"/>
        <v>5</v>
      </c>
      <c r="J505" s="12">
        <f t="shared" si="55"/>
        <v>5.1002004008016035</v>
      </c>
      <c r="K505" s="16"/>
      <c r="L505" s="12">
        <f t="shared" si="50"/>
        <v>2545</v>
      </c>
      <c r="M505" s="12">
        <f>(($C505)*Einstellungen!$D$15)+((Einstellungen!$D$16*(ROUND(($A505/($C505)),0))^Einstellungen!$D$17)*($C505))</f>
        <v>2545</v>
      </c>
      <c r="N505" s="12">
        <f>(($C505+1)*Einstellungen!$D$15)+((Einstellungen!$D$16*(ROUND(($A505/($C505+1)),0))^Einstellungen!$D$17)*($C505+1))</f>
        <v>2600</v>
      </c>
      <c r="O505" s="12">
        <f>(($C505+2)*Einstellungen!$D$15)+((Einstellungen!$D$16*(ROUND(($A505/($C505+2)),0))^Einstellungen!$D$17)*($C505+2))</f>
        <v>2640</v>
      </c>
      <c r="P505" s="12">
        <f>(($C505+3)*Einstellungen!$D$15)+((Einstellungen!$D$16*(ROUND(($A505/($C505+3)),0))^Einstellungen!$D$17)*($C505+3))</f>
        <v>2700</v>
      </c>
      <c r="Q505" s="12">
        <f t="shared" si="51"/>
        <v>2545</v>
      </c>
    </row>
    <row r="506" spans="1:17" ht="12.75">
      <c r="A506" s="11">
        <v>500</v>
      </c>
      <c r="B506" s="11">
        <f>IF(A506/Einstellungen!D$14-INT(A506/Einstellungen!D$14)=0,"Grenze","")</f>
      </c>
      <c r="C506" s="11">
        <f>COUNTIF(B$6:B505,"Grenze")</f>
        <v>1</v>
      </c>
      <c r="D506" s="12">
        <f>(INT((A506-1)/Einstellungen!D$14)+1)*Einstellungen!D$15</f>
        <v>50</v>
      </c>
      <c r="E506" s="12">
        <f>(Einstellungen!D$16*(A506-INT(A506/Einstellungen!D$14)*Einstellungen!D$14)^Einstellungen!D$17)+(INT(A506/Einstellungen!D$14)*(Einstellungen!D$16*Einstellungen!D$14^Einstellungen!D$17))</f>
        <v>2500</v>
      </c>
      <c r="F506" s="12">
        <f t="shared" si="49"/>
        <v>2550</v>
      </c>
      <c r="G506" s="12">
        <f t="shared" si="52"/>
        <v>5</v>
      </c>
      <c r="H506" s="12">
        <f t="shared" si="53"/>
        <v>0.1</v>
      </c>
      <c r="I506" s="12">
        <f t="shared" si="54"/>
        <v>5</v>
      </c>
      <c r="J506" s="12">
        <f t="shared" si="55"/>
        <v>5.1</v>
      </c>
      <c r="K506" s="16"/>
      <c r="L506" s="12">
        <f t="shared" si="50"/>
        <v>2550</v>
      </c>
      <c r="M506" s="12">
        <f>(($C506)*Einstellungen!$D$15)+((Einstellungen!$D$16*(ROUND(($A506/($C506)),0))^Einstellungen!$D$17)*($C506))</f>
        <v>2550</v>
      </c>
      <c r="N506" s="12">
        <f>(($C506+1)*Einstellungen!$D$15)+((Einstellungen!$D$16*(ROUND(($A506/($C506+1)),0))^Einstellungen!$D$17)*($C506+1))</f>
        <v>2600</v>
      </c>
      <c r="O506" s="12">
        <f>(($C506+2)*Einstellungen!$D$15)+((Einstellungen!$D$16*(ROUND(($A506/($C506+2)),0))^Einstellungen!$D$17)*($C506+2))</f>
        <v>2655</v>
      </c>
      <c r="P506" s="12">
        <f>(($C506+3)*Einstellungen!$D$15)+((Einstellungen!$D$16*(ROUND(($A506/($C506+3)),0))^Einstellungen!$D$17)*($C506+3))</f>
        <v>2700</v>
      </c>
      <c r="Q506" s="12">
        <f t="shared" si="51"/>
        <v>2550</v>
      </c>
    </row>
  </sheetData>
  <sheetProtection/>
  <mergeCells count="4">
    <mergeCell ref="L3:Q3"/>
    <mergeCell ref="L4:Q4"/>
    <mergeCell ref="A1:Q1"/>
    <mergeCell ref="B4:C5"/>
  </mergeCells>
  <conditionalFormatting sqref="J8">
    <cfRule type="cellIs" priority="1" dxfId="0" operator="lessThan" stopIfTrue="1">
      <formula>J7</formula>
    </cfRule>
    <cfRule type="cellIs" priority="2" dxfId="5" operator="greaterThan" stopIfTrue="1">
      <formula>J7</formula>
    </cfRule>
  </conditionalFormatting>
  <conditionalFormatting sqref="J9:J506">
    <cfRule type="cellIs" priority="3" dxfId="0" operator="lessThan" stopIfTrue="1">
      <formula>J7</formula>
    </cfRule>
    <cfRule type="cellIs" priority="4" dxfId="5" operator="greaterThan" stopIfTrue="1">
      <formula>J7</formula>
    </cfRule>
  </conditionalFormatting>
  <conditionalFormatting sqref="H8:H506">
    <cfRule type="cellIs" priority="5" dxfId="0" operator="lessThan" stopIfTrue="1">
      <formula>H7</formula>
    </cfRule>
    <cfRule type="cellIs" priority="6" dxfId="5" operator="greaterThan" stopIfTrue="1">
      <formula>H7</formula>
    </cfRule>
  </conditionalFormatting>
  <conditionalFormatting sqref="L6:L506">
    <cfRule type="cellIs" priority="7" dxfId="0" operator="equal" stopIfTrue="1">
      <formula>Q6</formula>
    </cfRule>
  </conditionalFormatting>
  <conditionalFormatting sqref="N6:N506">
    <cfRule type="cellIs" priority="8" dxfId="0" operator="equal" stopIfTrue="1">
      <formula>Q6</formula>
    </cfRule>
  </conditionalFormatting>
  <conditionalFormatting sqref="O6:O506">
    <cfRule type="cellIs" priority="9" dxfId="0" operator="equal" stopIfTrue="1">
      <formula>Q6</formula>
    </cfRule>
  </conditionalFormatting>
  <conditionalFormatting sqref="P6:P506">
    <cfRule type="cellIs" priority="10" dxfId="0" operator="equal" stopIfTrue="1">
      <formula>Q6</formula>
    </cfRule>
  </conditionalFormatting>
  <conditionalFormatting sqref="M6:M506">
    <cfRule type="cellIs" priority="11" dxfId="0" operator="equal" stopIfTrue="1">
      <formula>Q6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Anselm Dohle-Beltinger</dc:creator>
  <cp:keywords/>
  <dc:description/>
  <cp:lastModifiedBy>Anselm Dohle-Beltinger</cp:lastModifiedBy>
  <dcterms:created xsi:type="dcterms:W3CDTF">2006-05-03T08:31:48Z</dcterms:created>
  <dcterms:modified xsi:type="dcterms:W3CDTF">2017-11-21T10:51:57Z</dcterms:modified>
  <cp:category/>
  <cp:version/>
  <cp:contentType/>
  <cp:contentStatus/>
</cp:coreProperties>
</file>